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423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20" i="1"/>
  <c r="I21" i="1"/>
  <c r="I22" i="1"/>
  <c r="I23" i="1"/>
  <c r="I24" i="1"/>
  <c r="I25" i="1"/>
  <c r="I26" i="1"/>
  <c r="I27" i="1"/>
  <c r="I32" i="1"/>
  <c r="I33" i="1"/>
  <c r="I34" i="1"/>
  <c r="I35" i="1"/>
  <c r="I36" i="1"/>
  <c r="I40" i="1"/>
  <c r="I41" i="1"/>
  <c r="I42" i="1"/>
  <c r="I43" i="1"/>
  <c r="I44" i="1"/>
  <c r="I45" i="1"/>
  <c r="I46" i="1"/>
  <c r="I50" i="1"/>
  <c r="I51" i="1"/>
  <c r="I52" i="1"/>
  <c r="I53" i="1"/>
  <c r="I54" i="1"/>
  <c r="I55" i="1"/>
  <c r="I57" i="1"/>
  <c r="I58" i="1"/>
  <c r="I59" i="1"/>
  <c r="I60" i="1"/>
  <c r="I62" i="1"/>
  <c r="I63" i="1"/>
  <c r="I64" i="1"/>
  <c r="I65" i="1"/>
  <c r="I66" i="1"/>
  <c r="I67" i="1"/>
  <c r="I68" i="1"/>
  <c r="I69" i="1"/>
  <c r="I70" i="1"/>
  <c r="I71" i="1"/>
  <c r="I72" i="1"/>
  <c r="I74" i="1"/>
  <c r="I75" i="1"/>
  <c r="I76" i="1"/>
  <c r="I77" i="1"/>
  <c r="I81" i="1"/>
  <c r="I82" i="1"/>
  <c r="I83" i="1"/>
  <c r="I84" i="1"/>
  <c r="I85" i="1"/>
  <c r="I86" i="1"/>
  <c r="I88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G87" i="1"/>
  <c r="H87" i="1"/>
  <c r="H80" i="1"/>
  <c r="H79" i="1" s="1"/>
  <c r="G80" i="1"/>
  <c r="G18" i="1"/>
  <c r="G17" i="1" s="1"/>
  <c r="G16" i="1" s="1"/>
  <c r="H90" i="1"/>
  <c r="H89" i="1" s="1"/>
  <c r="G90" i="1"/>
  <c r="I90" i="1" s="1"/>
  <c r="H93" i="1"/>
  <c r="G93" i="1"/>
  <c r="H61" i="1"/>
  <c r="G61" i="1"/>
  <c r="H56" i="1"/>
  <c r="G56" i="1"/>
  <c r="G49" i="1" s="1"/>
  <c r="H39" i="1"/>
  <c r="H38" i="1" s="1"/>
  <c r="H37" i="1" s="1"/>
  <c r="G39" i="1"/>
  <c r="G38" i="1" s="1"/>
  <c r="G37" i="1" s="1"/>
  <c r="H31" i="1"/>
  <c r="H30" i="1" s="1"/>
  <c r="H29" i="1" s="1"/>
  <c r="H28" i="1" s="1"/>
  <c r="G31" i="1"/>
  <c r="G30" i="1" s="1"/>
  <c r="G29" i="1" s="1"/>
  <c r="G28" i="1" s="1"/>
  <c r="H19" i="1"/>
  <c r="G19" i="1"/>
  <c r="G10" i="1" l="1"/>
  <c r="I28" i="1"/>
  <c r="I93" i="1"/>
  <c r="I19" i="1"/>
  <c r="I37" i="1"/>
  <c r="I61" i="1"/>
  <c r="I87" i="1"/>
  <c r="H78" i="1"/>
  <c r="G89" i="1"/>
  <c r="I89" i="1" s="1"/>
  <c r="G79" i="1"/>
  <c r="I79" i="1" s="1"/>
  <c r="I80" i="1"/>
  <c r="I56" i="1"/>
  <c r="I38" i="1"/>
  <c r="I30" i="1"/>
  <c r="G48" i="1"/>
  <c r="G47" i="1" s="1"/>
  <c r="H18" i="1"/>
  <c r="H49" i="1"/>
  <c r="I49" i="1" s="1"/>
  <c r="I39" i="1"/>
  <c r="I31" i="1"/>
  <c r="I29" i="1"/>
  <c r="G119" i="1" l="1"/>
  <c r="G78" i="1"/>
  <c r="G73" i="1" s="1"/>
  <c r="H48" i="1"/>
  <c r="H73" i="1"/>
  <c r="I73" i="1" s="1"/>
  <c r="I78" i="1"/>
  <c r="I18" i="1"/>
  <c r="H17" i="1"/>
  <c r="I17" i="1" l="1"/>
  <c r="H16" i="1"/>
  <c r="H47" i="1"/>
  <c r="I48" i="1"/>
  <c r="H10" i="1" l="1"/>
  <c r="I10" i="1" s="1"/>
  <c r="I16" i="1"/>
  <c r="I119" i="1"/>
  <c r="I47" i="1"/>
</calcChain>
</file>

<file path=xl/sharedStrings.xml><?xml version="1.0" encoding="utf-8"?>
<sst xmlns="http://schemas.openxmlformats.org/spreadsheetml/2006/main" count="493" uniqueCount="137">
  <si>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</si>
  <si>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</si>
  <si>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</si>
  <si>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 xml:space="preserve"> Руководство и управление в сфере установленных функций органов  самоуправления</t>
  </si>
  <si>
    <t>Высшее  должностное лицо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</si>
  <si>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</si>
  <si>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</si>
  <si>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 программа  «Развитие муниципального управления в муниципальном образовании Санчурское городское поселение на 2019 год  и плановый период 2020-2021 годов»</t>
  </si>
  <si>
    <t>Обеспечение деятельности администрации городского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</si>
  <si>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</si>
  <si>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</si>
  <si>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</si>
  <si>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проведения выборов и референдумов</t>
  </si>
  <si>
    <t>Проведение выборов и референдумов</t>
  </si>
  <si>
    <t>Материально-техническое обеспечение проведения выборов и референдумов</t>
  </si>
  <si>
    <t>Проведение выборов в представительные органы муниципального образования</t>
  </si>
  <si>
    <t>Муниципальная программа «Обеспечение безопасности и жизнедеятельности населения в муниципальном образовании Санчурское городское поселение на 2019 год и плановый период 2020-2021 годов»</t>
  </si>
  <si>
    <t>Другие общегосударственные вопросы</t>
  </si>
  <si>
    <t>Муниципальная целевая программа  «Развитие муниципального управления в муниципальном образовании Санчурское городское поселение на 2019 год  и плановый период 2020-2021 годов»</t>
  </si>
  <si>
    <t>Учреждения осуществляющие  обеспечение хозяйственной деятельности муниципального образования</t>
  </si>
  <si>
    <t xml:space="preserve"> Финансовое обеспечение бюджетных обязательств по переданным для осуществления государственными полномочиями</t>
  </si>
  <si>
    <t>Создание и деятельность в муниципальных образованиях административных комиссий</t>
  </si>
  <si>
    <t>Муниципальная  программа «Управление имуществом муниципального образования Санчурское городское поселение на 2019 год и плановый период 2020-2021 годов»</t>
  </si>
  <si>
    <t>Мероприятия в установленной сфере деятельности</t>
  </si>
  <si>
    <t>Мероприятия по управлению имуществом</t>
  </si>
  <si>
    <t>Национальная оборона</t>
  </si>
  <si>
    <t>Мобилизация и вневоинская подготовка</t>
  </si>
  <si>
    <t>Руководство и управление в сфере установленных функций Муниципальная целевая программа  «Развитие муниципального управления в муниципальном образовании Санчурское городское поселение на 2019 год  и плановый период 2020-2021 годов»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</si>
  <si>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</si>
  <si>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</si>
  <si>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</si>
  <si>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 xml:space="preserve">Муниципальная программа «Обеспечение безопасности и жизнедеятельности населения в муниципальном образовании Санчурское городское поселение на 2019 год и плановый период 2020-2021 годов» </t>
  </si>
  <si>
    <t>Мероприятия в сфере дорожной деятельности</t>
  </si>
  <si>
    <t>Иные межбюджетные трансферты</t>
  </si>
  <si>
    <t>На осуществление дорожной деятельности в отношении автомобильных дорог общего пользования местного значения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</si>
  <si>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</si>
  <si>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Инвестиционные программы и проекты развития общественной инфраструктуры муниципальных образований Кировской области</t>
  </si>
  <si>
    <t>Ремонт автомобильных дорог местного значения с твердым покрытием в границах городских населенных пунктов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</si>
  <si>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</si>
  <si>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Софинансирование по инвестиционным программам и проектам развития общественной инфраструктуры муниципальных образований Кировской области</t>
  </si>
  <si>
    <t>Другие вопросы в области национальной экономики</t>
  </si>
  <si>
    <t>Муниципальная  программа «Управление имуществом муниципального образования Санчурское городское поселение на 2019 год и плановый период 2020-2021 годы.»</t>
  </si>
  <si>
    <t>Жилищно-коммунальное хозяйство</t>
  </si>
  <si>
    <t>Жилищное хозяйство</t>
  </si>
  <si>
    <t>Мероприятия в поддержку жилищного хозяйства</t>
  </si>
  <si>
    <t xml:space="preserve"> Закупка товаров, работ и услуг для государственных (муниципальных) нужд</t>
  </si>
  <si>
    <t>Коммунальное хозяйство</t>
  </si>
  <si>
    <t>Работы по реформированию и модернизации жилищно-коммунального комплекса</t>
  </si>
  <si>
    <t>Мероприятия в области коммунального хозяйства</t>
  </si>
  <si>
    <t>Благоустройство</t>
  </si>
  <si>
    <t>Мероприятия в области благоустройства</t>
  </si>
  <si>
    <t>Мероприятия  по организации искусственного освещения на территории муниципального образования</t>
  </si>
  <si>
    <t>Мероприятия по благоустройству муниципального образования</t>
  </si>
  <si>
    <t>Осуществление мероприятий по организации сбора и вывозке мусора от населения</t>
  </si>
  <si>
    <t>Закупка товаров,работ и услуг для государственных и муниципальных нужд</t>
  </si>
  <si>
    <t>Муниципальная программа «Организация отдыха, спорта и занятости населения  муниципального образования Санчурское городское поселения на 2019 год и плановый период  2020-2021 годов»</t>
  </si>
  <si>
    <t>Организация общественных работ на территории муниципального образования</t>
  </si>
  <si>
    <t xml:space="preserve">Культура, кинематография и средства массовой информации </t>
  </si>
  <si>
    <t>Мероприятия в сфере установленных функций</t>
  </si>
  <si>
    <t>Проведение районных мероприятий</t>
  </si>
  <si>
    <t>Социальная политика</t>
  </si>
  <si>
    <t>Пенсионное обеспечение</t>
  </si>
  <si>
    <t>Пенсия за выслугу лет муниципальных служащих в муниципальном образовании</t>
  </si>
  <si>
    <t>Социальное обеспечение и другие выплаты населению</t>
  </si>
  <si>
    <t>Физическая культура</t>
  </si>
  <si>
    <t>Массовый спорт</t>
  </si>
  <si>
    <t>000 0000 000</t>
  </si>
  <si>
    <t>030  0000 000</t>
  </si>
  <si>
    <t>030 000S 000</t>
  </si>
  <si>
    <t>030 000S 020</t>
  </si>
  <si>
    <t>030 00S5 170</t>
  </si>
  <si>
    <t>030 00S5 550</t>
  </si>
  <si>
    <t>22.0</t>
  </si>
  <si>
    <t>Ведомственная структура</t>
  </si>
  <si>
    <t>расходов бюджета поселения за 2019 год</t>
  </si>
  <si>
    <t>00</t>
  </si>
  <si>
    <t>01</t>
  </si>
  <si>
    <t>02</t>
  </si>
  <si>
    <t>03</t>
  </si>
  <si>
    <t>04</t>
  </si>
  <si>
    <t>05</t>
  </si>
  <si>
    <t>08</t>
  </si>
  <si>
    <t>07</t>
  </si>
  <si>
    <t>09</t>
  </si>
  <si>
    <t>000</t>
  </si>
  <si>
    <t>0100000000</t>
  </si>
  <si>
    <t>0100001000</t>
  </si>
  <si>
    <t>0100001020</t>
  </si>
  <si>
    <t>0000000000</t>
  </si>
  <si>
    <t>0300000000</t>
  </si>
  <si>
    <t>0100001030</t>
  </si>
  <si>
    <t>0100016000</t>
  </si>
  <si>
    <t>0100016050</t>
  </si>
  <si>
    <t>0200000000</t>
  </si>
  <si>
    <t>0200003000</t>
  </si>
  <si>
    <t>0200003010</t>
  </si>
  <si>
    <t>0100051180</t>
  </si>
  <si>
    <t>0300003000</t>
  </si>
  <si>
    <t>0300003040</t>
  </si>
  <si>
    <t>0300008000</t>
  </si>
  <si>
    <t>0300008020</t>
  </si>
  <si>
    <t>0300015000</t>
  </si>
  <si>
    <t>0300015170</t>
  </si>
  <si>
    <t>0300015550</t>
  </si>
  <si>
    <t>0300003070</t>
  </si>
  <si>
    <t>0300003050</t>
  </si>
  <si>
    <t>0300003110</t>
  </si>
  <si>
    <t>0300002000</t>
  </si>
  <si>
    <t>0300002010</t>
  </si>
  <si>
    <t>0300002020</t>
  </si>
  <si>
    <t>0300008030</t>
  </si>
  <si>
    <t>0400000000</t>
  </si>
  <si>
    <t>0400002000</t>
  </si>
  <si>
    <t>0400002030</t>
  </si>
  <si>
    <t>0400003000</t>
  </si>
  <si>
    <t>0400003060</t>
  </si>
  <si>
    <t>,400003060</t>
  </si>
  <si>
    <t>0100001050</t>
  </si>
  <si>
    <t>Наименование расходов</t>
  </si>
  <si>
    <t>Код главного распорядителя бюджетных средств.</t>
  </si>
  <si>
    <t>Раздел</t>
  </si>
  <si>
    <t>Подраздел</t>
  </si>
  <si>
    <t>Целевая статья</t>
  </si>
  <si>
    <t>Вид расхода</t>
  </si>
  <si>
    <t xml:space="preserve"> (тыс. рублей)</t>
  </si>
  <si>
    <t>Исполнено тыс.руб.</t>
  </si>
  <si>
    <t>% исполнения</t>
  </si>
  <si>
    <t>Утверждено на 2019 год</t>
  </si>
  <si>
    <t>Всего расходов</t>
  </si>
  <si>
    <t xml:space="preserve">Финансовое обеспечение мер по ликвидации чрезвычайных ситуаций за счет средств резервного фонда Администрации Санчурского района </t>
  </si>
  <si>
    <t>0300011010</t>
  </si>
  <si>
    <t>200</t>
  </si>
  <si>
    <t>030000S 030</t>
  </si>
  <si>
    <t>030000S030</t>
  </si>
  <si>
    <t>Приложение № 4</t>
  </si>
  <si>
    <t>к решению Думы Санчурского муниципального округа "Об утверждении отчета об исполнении бюджета Санчурское городское поселение за 2019 год"</t>
  </si>
  <si>
    <t xml:space="preserve">                                              от  27.05.2020        №  11/147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</si>
</sst>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49" fontId="5" fillId="0" borderId="0" xfId="0" applyNumberFormat="1" applyFont="1"/>
    <xf numFmtId="0" fontId="7" fillId="0" borderId="0" xfId="0" applyFont="1"/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6" fillId="0" borderId="8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right" wrapText="1"/>
    </xf>
    <xf numFmtId="2" fontId="1" fillId="0" borderId="6" xfId="0" applyNumberFormat="1" applyFont="1" applyBorder="1" applyAlignment="1">
      <alignment horizontal="right" wrapText="1"/>
    </xf>
    <xf numFmtId="2" fontId="5" fillId="0" borderId="4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 wrapText="1"/>
    </xf>
    <xf numFmtId="2" fontId="2" fillId="0" borderId="6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right" wrapText="1"/>
    </xf>
    <xf numFmtId="49" fontId="3" fillId="0" borderId="2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right" wrapText="1"/>
    </xf>
    <xf numFmtId="49" fontId="4" fillId="0" borderId="2" xfId="0" applyNumberFormat="1" applyFont="1" applyBorder="1" applyAlignment="1">
      <alignment horizontal="right" wrapText="1"/>
    </xf>
    <xf numFmtId="2" fontId="2" fillId="0" borderId="7" xfId="0" applyNumberFormat="1" applyFont="1" applyBorder="1" applyAlignment="1">
      <alignment horizontal="right" wrapText="1"/>
    </xf>
    <xf numFmtId="2" fontId="2" fillId="0" borderId="10" xfId="0" applyNumberFormat="1" applyFont="1" applyBorder="1" applyAlignment="1">
      <alignment horizontal="right" wrapText="1"/>
    </xf>
    <xf numFmtId="2" fontId="5" fillId="0" borderId="11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right" wrapText="1"/>
    </xf>
    <xf numFmtId="2" fontId="2" fillId="0" borderId="4" xfId="0" applyNumberFormat="1" applyFont="1" applyBorder="1" applyAlignment="1">
      <alignment horizontal="right" wrapText="1"/>
    </xf>
    <xf numFmtId="49" fontId="2" fillId="0" borderId="3" xfId="0" applyNumberFormat="1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49" fontId="2" fillId="0" borderId="8" xfId="0" applyNumberFormat="1" applyFont="1" applyBorder="1" applyAlignment="1">
      <alignment horizontal="right" wrapText="1"/>
    </xf>
    <xf numFmtId="49" fontId="2" fillId="0" borderId="9" xfId="0" applyNumberFormat="1" applyFont="1" applyBorder="1" applyAlignment="1">
      <alignment horizontal="right" wrapText="1"/>
    </xf>
    <xf numFmtId="0" fontId="12" fillId="0" borderId="4" xfId="0" applyFont="1" applyBorder="1"/>
    <xf numFmtId="0" fontId="13" fillId="0" borderId="4" xfId="0" applyFont="1" applyBorder="1" applyAlignment="1">
      <alignment horizontal="right"/>
    </xf>
    <xf numFmtId="49" fontId="13" fillId="0" borderId="4" xfId="0" applyNumberFormat="1" applyFont="1" applyBorder="1" applyAlignment="1">
      <alignment horizontal="right"/>
    </xf>
    <xf numFmtId="2" fontId="13" fillId="0" borderId="4" xfId="0" applyNumberFormat="1" applyFont="1" applyBorder="1" applyAlignment="1">
      <alignment horizontal="right"/>
    </xf>
    <xf numFmtId="0" fontId="14" fillId="0" borderId="0" xfId="0" applyFont="1" applyAlignment="1">
      <alignment horizontal="center"/>
    </xf>
    <xf numFmtId="49" fontId="14" fillId="0" borderId="0" xfId="0" applyNumberFormat="1" applyFont="1" applyAlignment="1">
      <alignment horizontal="center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16" fillId="0" borderId="0" xfId="0" applyNumberFormat="1" applyFont="1" applyAlignment="1">
      <alignment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tabSelected="1" workbookViewId="0">
      <selection activeCell="L4" sqref="L4"/>
    </sheetView>
  </sheetViews>
  <sheetFormatPr defaultRowHeight="15" x14ac:dyDescent="0.25"/>
  <cols>
    <col min="1" max="1" width="27.85546875" customWidth="1"/>
    <col min="2" max="2" width="5.7109375" style="1" customWidth="1"/>
    <col min="3" max="4" width="5.140625" style="2" customWidth="1"/>
    <col min="5" max="5" width="11.85546875" style="2" customWidth="1"/>
    <col min="6" max="6" width="6" style="2" customWidth="1"/>
    <col min="7" max="7" width="9.140625" style="1" customWidth="1"/>
    <col min="8" max="8" width="9" customWidth="1"/>
    <col min="9" max="9" width="7.42578125" customWidth="1"/>
  </cols>
  <sheetData>
    <row r="1" spans="1:10" ht="20.25" customHeight="1" x14ac:dyDescent="0.25">
      <c r="E1" s="46" t="s">
        <v>134</v>
      </c>
      <c r="F1" s="47"/>
      <c r="G1" s="47"/>
    </row>
    <row r="2" spans="1:10" ht="108" customHeight="1" x14ac:dyDescent="0.25">
      <c r="E2" s="48" t="s">
        <v>135</v>
      </c>
      <c r="F2" s="49"/>
      <c r="G2" s="49"/>
    </row>
    <row r="3" spans="1:10" ht="17.25" customHeight="1" x14ac:dyDescent="0.3">
      <c r="E3" s="48" t="s">
        <v>136</v>
      </c>
      <c r="F3" s="50"/>
      <c r="G3" s="50"/>
    </row>
    <row r="5" spans="1:10" ht="18.75" x14ac:dyDescent="0.3">
      <c r="A5" s="41"/>
      <c r="B5" s="51" t="s">
        <v>73</v>
      </c>
      <c r="C5" s="51"/>
      <c r="D5" s="51"/>
      <c r="E5" s="51"/>
      <c r="F5" s="42"/>
      <c r="G5" s="41"/>
    </row>
    <row r="6" spans="1:10" ht="18.75" x14ac:dyDescent="0.3">
      <c r="A6" s="51" t="s">
        <v>74</v>
      </c>
      <c r="B6" s="51"/>
      <c r="C6" s="51"/>
      <c r="D6" s="51"/>
      <c r="E6" s="51"/>
      <c r="F6" s="51"/>
      <c r="G6" s="51"/>
    </row>
    <row r="7" spans="1:10" ht="15.75" thickBot="1" x14ac:dyDescent="0.3"/>
    <row r="8" spans="1:10" ht="60.75" customHeight="1" x14ac:dyDescent="0.25">
      <c r="A8" s="43" t="s">
        <v>118</v>
      </c>
      <c r="B8" s="43" t="s">
        <v>119</v>
      </c>
      <c r="C8" s="43" t="s">
        <v>120</v>
      </c>
      <c r="D8" s="43" t="s">
        <v>121</v>
      </c>
      <c r="E8" s="43" t="s">
        <v>122</v>
      </c>
      <c r="F8" s="43" t="s">
        <v>123</v>
      </c>
      <c r="G8" s="13" t="s">
        <v>127</v>
      </c>
      <c r="H8" s="43" t="s">
        <v>125</v>
      </c>
      <c r="I8" s="43" t="s">
        <v>126</v>
      </c>
      <c r="J8" s="3"/>
    </row>
    <row r="9" spans="1:10" ht="24.75" thickBot="1" x14ac:dyDescent="0.3">
      <c r="A9" s="44"/>
      <c r="B9" s="44"/>
      <c r="C9" s="44"/>
      <c r="D9" s="44"/>
      <c r="E9" s="44"/>
      <c r="F9" s="44"/>
      <c r="G9" s="14" t="s">
        <v>124</v>
      </c>
      <c r="H9" s="45"/>
      <c r="I9" s="45"/>
      <c r="J9" s="3"/>
    </row>
    <row r="10" spans="1:10" ht="15.75" thickBot="1" x14ac:dyDescent="0.3">
      <c r="A10" s="4" t="s">
        <v>0</v>
      </c>
      <c r="B10" s="15">
        <v>980</v>
      </c>
      <c r="C10" s="16" t="s">
        <v>76</v>
      </c>
      <c r="D10" s="16" t="s">
        <v>75</v>
      </c>
      <c r="E10" s="17" t="s">
        <v>66</v>
      </c>
      <c r="F10" s="16" t="s">
        <v>84</v>
      </c>
      <c r="G10" s="18">
        <f>G11+G16+G23+G28</f>
        <v>5151.4419999999991</v>
      </c>
      <c r="H10" s="18">
        <f>H11+H16+H23+H28</f>
        <v>4962.3819999999996</v>
      </c>
      <c r="I10" s="19">
        <f>H10/G10*100</f>
        <v>96.329959650132921</v>
      </c>
      <c r="J10" s="3"/>
    </row>
    <row r="11" spans="1:10" ht="51.75" thickBot="1" x14ac:dyDescent="0.3">
      <c r="A11" s="4" t="s">
        <v>1</v>
      </c>
      <c r="B11" s="15">
        <v>980</v>
      </c>
      <c r="C11" s="16" t="s">
        <v>76</v>
      </c>
      <c r="D11" s="16" t="s">
        <v>77</v>
      </c>
      <c r="E11" s="17" t="s">
        <v>66</v>
      </c>
      <c r="F11" s="16" t="s">
        <v>84</v>
      </c>
      <c r="G11" s="18">
        <v>699.803</v>
      </c>
      <c r="H11" s="19">
        <v>699.79399999999998</v>
      </c>
      <c r="I11" s="19">
        <f t="shared" ref="I11:I74" si="0">H11/G11*100</f>
        <v>99.998713923775682</v>
      </c>
      <c r="J11" s="3"/>
    </row>
    <row r="12" spans="1:10" ht="39" thickBot="1" x14ac:dyDescent="0.3">
      <c r="A12" s="5" t="s">
        <v>2</v>
      </c>
      <c r="B12" s="20">
        <v>980</v>
      </c>
      <c r="C12" s="21" t="s">
        <v>76</v>
      </c>
      <c r="D12" s="21" t="s">
        <v>77</v>
      </c>
      <c r="E12" s="22">
        <v>1100000000</v>
      </c>
      <c r="F12" s="21" t="s">
        <v>84</v>
      </c>
      <c r="G12" s="23">
        <v>699.803</v>
      </c>
      <c r="H12" s="19">
        <v>699.79399999999998</v>
      </c>
      <c r="I12" s="19">
        <f t="shared" si="0"/>
        <v>99.998713923775682</v>
      </c>
      <c r="J12" s="3"/>
    </row>
    <row r="13" spans="1:10" ht="39" thickBot="1" x14ac:dyDescent="0.3">
      <c r="A13" s="5" t="s">
        <v>3</v>
      </c>
      <c r="B13" s="20">
        <v>980</v>
      </c>
      <c r="C13" s="21" t="s">
        <v>76</v>
      </c>
      <c r="D13" s="21" t="s">
        <v>77</v>
      </c>
      <c r="E13" s="22">
        <v>1100001000</v>
      </c>
      <c r="F13" s="21" t="s">
        <v>84</v>
      </c>
      <c r="G13" s="23">
        <v>699.803</v>
      </c>
      <c r="H13" s="19">
        <v>699.79399999999998</v>
      </c>
      <c r="I13" s="19">
        <f t="shared" si="0"/>
        <v>99.998713923775682</v>
      </c>
      <c r="J13" s="3"/>
    </row>
    <row r="14" spans="1:10" ht="26.25" thickBot="1" x14ac:dyDescent="0.3">
      <c r="A14" s="5" t="s">
        <v>4</v>
      </c>
      <c r="B14" s="20">
        <v>980</v>
      </c>
      <c r="C14" s="21" t="s">
        <v>76</v>
      </c>
      <c r="D14" s="21" t="s">
        <v>77</v>
      </c>
      <c r="E14" s="22">
        <v>1100001010</v>
      </c>
      <c r="F14" s="21" t="s">
        <v>84</v>
      </c>
      <c r="G14" s="23">
        <v>699.803</v>
      </c>
      <c r="H14" s="19">
        <v>699.79399999999998</v>
      </c>
      <c r="I14" s="19">
        <f t="shared" si="0"/>
        <v>99.998713923775682</v>
      </c>
      <c r="J14" s="3"/>
    </row>
    <row r="15" spans="1:10" ht="115.5" thickBot="1" x14ac:dyDescent="0.3">
      <c r="A15" s="5" t="s">
        <v>5</v>
      </c>
      <c r="B15" s="20">
        <v>980</v>
      </c>
      <c r="C15" s="21" t="s">
        <v>76</v>
      </c>
      <c r="D15" s="21" t="s">
        <v>77</v>
      </c>
      <c r="E15" s="22">
        <v>1100001010</v>
      </c>
      <c r="F15" s="21">
        <v>100</v>
      </c>
      <c r="G15" s="23">
        <v>699.803</v>
      </c>
      <c r="H15" s="19">
        <v>699.79399999999998</v>
      </c>
      <c r="I15" s="19">
        <f t="shared" si="0"/>
        <v>99.998713923775682</v>
      </c>
      <c r="J15" s="3"/>
    </row>
    <row r="16" spans="1:10" ht="102.75" thickBot="1" x14ac:dyDescent="0.3">
      <c r="A16" s="4" t="s">
        <v>6</v>
      </c>
      <c r="B16" s="15">
        <v>980</v>
      </c>
      <c r="C16" s="16" t="s">
        <v>76</v>
      </c>
      <c r="D16" s="16" t="s">
        <v>79</v>
      </c>
      <c r="E16" s="17" t="s">
        <v>66</v>
      </c>
      <c r="F16" s="16" t="s">
        <v>84</v>
      </c>
      <c r="G16" s="18">
        <f t="shared" ref="G16:H18" si="1">G17</f>
        <v>2982.8509999999997</v>
      </c>
      <c r="H16" s="18">
        <f t="shared" si="1"/>
        <v>2846.3470000000002</v>
      </c>
      <c r="I16" s="19">
        <f t="shared" si="0"/>
        <v>95.423707050737718</v>
      </c>
      <c r="J16" s="3"/>
    </row>
    <row r="17" spans="1:10" ht="90" thickBot="1" x14ac:dyDescent="0.3">
      <c r="A17" s="5" t="s">
        <v>7</v>
      </c>
      <c r="B17" s="20">
        <v>980</v>
      </c>
      <c r="C17" s="21" t="s">
        <v>76</v>
      </c>
      <c r="D17" s="21" t="s">
        <v>79</v>
      </c>
      <c r="E17" s="22" t="s">
        <v>85</v>
      </c>
      <c r="F17" s="21" t="s">
        <v>84</v>
      </c>
      <c r="G17" s="23">
        <f t="shared" si="1"/>
        <v>2982.8509999999997</v>
      </c>
      <c r="H17" s="23">
        <f t="shared" si="1"/>
        <v>2846.3470000000002</v>
      </c>
      <c r="I17" s="19">
        <f t="shared" si="0"/>
        <v>95.423707050737718</v>
      </c>
      <c r="J17" s="3"/>
    </row>
    <row r="18" spans="1:10" ht="39" thickBot="1" x14ac:dyDescent="0.3">
      <c r="A18" s="5" t="s">
        <v>3</v>
      </c>
      <c r="B18" s="20">
        <v>980</v>
      </c>
      <c r="C18" s="21" t="s">
        <v>76</v>
      </c>
      <c r="D18" s="21" t="s">
        <v>79</v>
      </c>
      <c r="E18" s="22" t="s">
        <v>86</v>
      </c>
      <c r="F18" s="21" t="s">
        <v>84</v>
      </c>
      <c r="G18" s="23">
        <f t="shared" si="1"/>
        <v>2982.8509999999997</v>
      </c>
      <c r="H18" s="23">
        <f t="shared" si="1"/>
        <v>2846.3470000000002</v>
      </c>
      <c r="I18" s="19">
        <f t="shared" si="0"/>
        <v>95.423707050737718</v>
      </c>
      <c r="J18" s="3"/>
    </row>
    <row r="19" spans="1:10" ht="39" thickBot="1" x14ac:dyDescent="0.3">
      <c r="A19" s="5" t="s">
        <v>8</v>
      </c>
      <c r="B19" s="20">
        <v>980</v>
      </c>
      <c r="C19" s="21" t="s">
        <v>76</v>
      </c>
      <c r="D19" s="21" t="s">
        <v>79</v>
      </c>
      <c r="E19" s="22" t="s">
        <v>87</v>
      </c>
      <c r="F19" s="21" t="s">
        <v>84</v>
      </c>
      <c r="G19" s="23">
        <f>G20+G21+G22</f>
        <v>2982.8509999999997</v>
      </c>
      <c r="H19" s="23">
        <f>H20+H21+H22</f>
        <v>2846.3470000000002</v>
      </c>
      <c r="I19" s="19">
        <f t="shared" si="0"/>
        <v>95.423707050737718</v>
      </c>
      <c r="J19" s="3"/>
    </row>
    <row r="20" spans="1:10" ht="102.75" thickBot="1" x14ac:dyDescent="0.3">
      <c r="A20" s="5" t="s">
        <v>9</v>
      </c>
      <c r="B20" s="20">
        <v>980</v>
      </c>
      <c r="C20" s="21" t="s">
        <v>76</v>
      </c>
      <c r="D20" s="21" t="s">
        <v>79</v>
      </c>
      <c r="E20" s="22" t="s">
        <v>87</v>
      </c>
      <c r="F20" s="21">
        <v>100</v>
      </c>
      <c r="G20" s="23">
        <v>2082.3879999999999</v>
      </c>
      <c r="H20" s="19">
        <v>2049.837</v>
      </c>
      <c r="I20" s="19">
        <f t="shared" si="0"/>
        <v>98.436842701744339</v>
      </c>
      <c r="J20" s="3"/>
    </row>
    <row r="21" spans="1:10" ht="39" thickBot="1" x14ac:dyDescent="0.3">
      <c r="A21" s="5" t="s">
        <v>10</v>
      </c>
      <c r="B21" s="20">
        <v>980</v>
      </c>
      <c r="C21" s="21" t="s">
        <v>76</v>
      </c>
      <c r="D21" s="21" t="s">
        <v>79</v>
      </c>
      <c r="E21" s="22" t="s">
        <v>87</v>
      </c>
      <c r="F21" s="21">
        <v>200</v>
      </c>
      <c r="G21" s="23">
        <v>829.16499999999996</v>
      </c>
      <c r="H21" s="19">
        <v>733.33299999999997</v>
      </c>
      <c r="I21" s="19">
        <f t="shared" si="0"/>
        <v>88.442348627836438</v>
      </c>
      <c r="J21" s="3"/>
    </row>
    <row r="22" spans="1:10" ht="15.75" thickBot="1" x14ac:dyDescent="0.3">
      <c r="A22" s="5" t="s">
        <v>11</v>
      </c>
      <c r="B22" s="20">
        <v>980</v>
      </c>
      <c r="C22" s="21" t="s">
        <v>76</v>
      </c>
      <c r="D22" s="21" t="s">
        <v>79</v>
      </c>
      <c r="E22" s="22" t="s">
        <v>87</v>
      </c>
      <c r="F22" s="21">
        <v>800</v>
      </c>
      <c r="G22" s="23">
        <v>71.298000000000002</v>
      </c>
      <c r="H22" s="19">
        <v>63.177</v>
      </c>
      <c r="I22" s="19">
        <f t="shared" si="0"/>
        <v>88.609778675418653</v>
      </c>
      <c r="J22" s="3"/>
    </row>
    <row r="23" spans="1:10" ht="26.25" thickBot="1" x14ac:dyDescent="0.3">
      <c r="A23" s="6" t="s">
        <v>12</v>
      </c>
      <c r="B23" s="20">
        <v>980</v>
      </c>
      <c r="C23" s="24" t="s">
        <v>76</v>
      </c>
      <c r="D23" s="24" t="s">
        <v>82</v>
      </c>
      <c r="E23" s="25" t="s">
        <v>88</v>
      </c>
      <c r="F23" s="24" t="s">
        <v>84</v>
      </c>
      <c r="G23" s="18">
        <v>630</v>
      </c>
      <c r="H23" s="19">
        <v>630</v>
      </c>
      <c r="I23" s="19">
        <f t="shared" si="0"/>
        <v>100</v>
      </c>
      <c r="J23" s="3"/>
    </row>
    <row r="24" spans="1:10" ht="26.25" thickBot="1" x14ac:dyDescent="0.3">
      <c r="A24" s="7" t="s">
        <v>13</v>
      </c>
      <c r="B24" s="20">
        <v>980</v>
      </c>
      <c r="C24" s="26" t="s">
        <v>76</v>
      </c>
      <c r="D24" s="26" t="s">
        <v>82</v>
      </c>
      <c r="E24" s="27">
        <v>1200000000</v>
      </c>
      <c r="F24" s="26" t="s">
        <v>84</v>
      </c>
      <c r="G24" s="23">
        <v>630</v>
      </c>
      <c r="H24" s="19">
        <v>630</v>
      </c>
      <c r="I24" s="19">
        <f t="shared" si="0"/>
        <v>100</v>
      </c>
      <c r="J24" s="3"/>
    </row>
    <row r="25" spans="1:10" ht="39" thickBot="1" x14ac:dyDescent="0.3">
      <c r="A25" s="5" t="s">
        <v>14</v>
      </c>
      <c r="B25" s="20">
        <v>980</v>
      </c>
      <c r="C25" s="26" t="s">
        <v>76</v>
      </c>
      <c r="D25" s="26" t="s">
        <v>82</v>
      </c>
      <c r="E25" s="27">
        <v>1200005000</v>
      </c>
      <c r="F25" s="26" t="s">
        <v>84</v>
      </c>
      <c r="G25" s="23">
        <v>630</v>
      </c>
      <c r="H25" s="19">
        <v>630</v>
      </c>
      <c r="I25" s="19">
        <f t="shared" si="0"/>
        <v>100</v>
      </c>
      <c r="J25" s="3"/>
    </row>
    <row r="26" spans="1:10" ht="39" thickBot="1" x14ac:dyDescent="0.3">
      <c r="A26" s="5" t="s">
        <v>15</v>
      </c>
      <c r="B26" s="20">
        <v>980</v>
      </c>
      <c r="C26" s="26" t="s">
        <v>76</v>
      </c>
      <c r="D26" s="26" t="s">
        <v>82</v>
      </c>
      <c r="E26" s="27">
        <v>1200005010</v>
      </c>
      <c r="F26" s="26" t="s">
        <v>84</v>
      </c>
      <c r="G26" s="23">
        <v>630</v>
      </c>
      <c r="H26" s="19">
        <v>630</v>
      </c>
      <c r="I26" s="19">
        <f t="shared" si="0"/>
        <v>100</v>
      </c>
      <c r="J26" s="3"/>
    </row>
    <row r="27" spans="1:10" ht="15.75" thickBot="1" x14ac:dyDescent="0.3">
      <c r="A27" s="5" t="s">
        <v>11</v>
      </c>
      <c r="B27" s="20">
        <v>980</v>
      </c>
      <c r="C27" s="26" t="s">
        <v>76</v>
      </c>
      <c r="D27" s="26" t="s">
        <v>82</v>
      </c>
      <c r="E27" s="27">
        <v>1200005010</v>
      </c>
      <c r="F27" s="26">
        <v>800</v>
      </c>
      <c r="G27" s="23">
        <v>630</v>
      </c>
      <c r="H27" s="19">
        <v>630</v>
      </c>
      <c r="I27" s="19">
        <f t="shared" si="0"/>
        <v>100</v>
      </c>
      <c r="J27" s="3"/>
    </row>
    <row r="28" spans="1:10" ht="26.25" thickBot="1" x14ac:dyDescent="0.3">
      <c r="A28" s="4" t="s">
        <v>17</v>
      </c>
      <c r="B28" s="15">
        <v>980</v>
      </c>
      <c r="C28" s="16" t="s">
        <v>76</v>
      </c>
      <c r="D28" s="16">
        <v>13</v>
      </c>
      <c r="E28" s="17" t="s">
        <v>66</v>
      </c>
      <c r="F28" s="16" t="s">
        <v>84</v>
      </c>
      <c r="G28" s="18">
        <f>G29+G37</f>
        <v>838.78800000000001</v>
      </c>
      <c r="H28" s="18">
        <f>H29+H37</f>
        <v>786.24099999999999</v>
      </c>
      <c r="I28" s="19">
        <f t="shared" si="0"/>
        <v>93.735365789687023</v>
      </c>
      <c r="J28" s="3"/>
    </row>
    <row r="29" spans="1:10" ht="102.75" thickBot="1" x14ac:dyDescent="0.3">
      <c r="A29" s="5" t="s">
        <v>18</v>
      </c>
      <c r="B29" s="20">
        <v>980</v>
      </c>
      <c r="C29" s="21" t="s">
        <v>76</v>
      </c>
      <c r="D29" s="21">
        <v>13</v>
      </c>
      <c r="E29" s="22" t="s">
        <v>85</v>
      </c>
      <c r="F29" s="21" t="s">
        <v>84</v>
      </c>
      <c r="G29" s="23">
        <f>G30+G34</f>
        <v>771.38200000000006</v>
      </c>
      <c r="H29" s="23">
        <f>H30+H34</f>
        <v>728.721</v>
      </c>
      <c r="I29" s="19">
        <f t="shared" si="0"/>
        <v>94.469536494240202</v>
      </c>
      <c r="J29" s="3"/>
    </row>
    <row r="30" spans="1:10" ht="39" thickBot="1" x14ac:dyDescent="0.3">
      <c r="A30" s="5" t="s">
        <v>3</v>
      </c>
      <c r="B30" s="20">
        <v>980</v>
      </c>
      <c r="C30" s="21" t="s">
        <v>76</v>
      </c>
      <c r="D30" s="21">
        <v>13</v>
      </c>
      <c r="E30" s="22" t="s">
        <v>86</v>
      </c>
      <c r="F30" s="21" t="s">
        <v>84</v>
      </c>
      <c r="G30" s="28">
        <f>G31</f>
        <v>771.18200000000002</v>
      </c>
      <c r="H30" s="28">
        <f>H31</f>
        <v>728.52099999999996</v>
      </c>
      <c r="I30" s="19">
        <f t="shared" si="0"/>
        <v>94.468102211929221</v>
      </c>
      <c r="J30" s="3"/>
    </row>
    <row r="31" spans="1:10" ht="51.75" thickBot="1" x14ac:dyDescent="0.3">
      <c r="A31" s="5" t="s">
        <v>19</v>
      </c>
      <c r="B31" s="20">
        <v>980</v>
      </c>
      <c r="C31" s="21" t="s">
        <v>76</v>
      </c>
      <c r="D31" s="21">
        <v>13</v>
      </c>
      <c r="E31" s="22" t="s">
        <v>90</v>
      </c>
      <c r="F31" s="21" t="s">
        <v>84</v>
      </c>
      <c r="G31" s="23">
        <f>G32+G33</f>
        <v>771.18200000000002</v>
      </c>
      <c r="H31" s="23">
        <f>H32+H33</f>
        <v>728.52099999999996</v>
      </c>
      <c r="I31" s="19">
        <f t="shared" si="0"/>
        <v>94.468102211929221</v>
      </c>
      <c r="J31" s="3"/>
    </row>
    <row r="32" spans="1:10" ht="115.5" thickBot="1" x14ac:dyDescent="0.3">
      <c r="A32" s="5" t="s">
        <v>5</v>
      </c>
      <c r="B32" s="20">
        <v>980</v>
      </c>
      <c r="C32" s="21" t="s">
        <v>76</v>
      </c>
      <c r="D32" s="21">
        <v>13</v>
      </c>
      <c r="E32" s="22" t="s">
        <v>90</v>
      </c>
      <c r="F32" s="21">
        <v>100</v>
      </c>
      <c r="G32" s="23">
        <v>716.45699999999999</v>
      </c>
      <c r="H32" s="19">
        <v>674.89599999999996</v>
      </c>
      <c r="I32" s="19">
        <f t="shared" si="0"/>
        <v>94.199093595289042</v>
      </c>
      <c r="J32" s="3"/>
    </row>
    <row r="33" spans="1:10" ht="39" thickBot="1" x14ac:dyDescent="0.3">
      <c r="A33" s="5" t="s">
        <v>10</v>
      </c>
      <c r="B33" s="20">
        <v>980</v>
      </c>
      <c r="C33" s="21" t="s">
        <v>76</v>
      </c>
      <c r="D33" s="21">
        <v>13</v>
      </c>
      <c r="E33" s="22" t="s">
        <v>90</v>
      </c>
      <c r="F33" s="21">
        <v>200</v>
      </c>
      <c r="G33" s="23">
        <v>54.725000000000001</v>
      </c>
      <c r="H33" s="19">
        <v>53.625</v>
      </c>
      <c r="I33" s="19">
        <f t="shared" si="0"/>
        <v>97.989949748743726</v>
      </c>
      <c r="J33" s="3"/>
    </row>
    <row r="34" spans="1:10" ht="64.5" thickBot="1" x14ac:dyDescent="0.3">
      <c r="A34" s="5" t="s">
        <v>20</v>
      </c>
      <c r="B34" s="20">
        <v>980</v>
      </c>
      <c r="C34" s="21" t="s">
        <v>76</v>
      </c>
      <c r="D34" s="21">
        <v>13</v>
      </c>
      <c r="E34" s="22" t="s">
        <v>91</v>
      </c>
      <c r="F34" s="21" t="s">
        <v>84</v>
      </c>
      <c r="G34" s="23">
        <v>0.2</v>
      </c>
      <c r="H34" s="19">
        <v>0.2</v>
      </c>
      <c r="I34" s="19">
        <f t="shared" si="0"/>
        <v>100</v>
      </c>
      <c r="J34" s="3"/>
    </row>
    <row r="35" spans="1:10" ht="39" thickBot="1" x14ac:dyDescent="0.3">
      <c r="A35" s="5" t="s">
        <v>21</v>
      </c>
      <c r="B35" s="20">
        <v>980</v>
      </c>
      <c r="C35" s="21" t="s">
        <v>76</v>
      </c>
      <c r="D35" s="21">
        <v>13</v>
      </c>
      <c r="E35" s="22" t="s">
        <v>92</v>
      </c>
      <c r="F35" s="21" t="s">
        <v>84</v>
      </c>
      <c r="G35" s="23">
        <v>0.2</v>
      </c>
      <c r="H35" s="19">
        <v>0.2</v>
      </c>
      <c r="I35" s="19">
        <f t="shared" si="0"/>
        <v>100</v>
      </c>
      <c r="J35" s="3"/>
    </row>
    <row r="36" spans="1:10" ht="39" thickBot="1" x14ac:dyDescent="0.3">
      <c r="A36" s="5" t="s">
        <v>10</v>
      </c>
      <c r="B36" s="20">
        <v>980</v>
      </c>
      <c r="C36" s="21" t="s">
        <v>76</v>
      </c>
      <c r="D36" s="21">
        <v>13</v>
      </c>
      <c r="E36" s="22" t="s">
        <v>92</v>
      </c>
      <c r="F36" s="21">
        <v>200</v>
      </c>
      <c r="G36" s="23">
        <v>0.2</v>
      </c>
      <c r="H36" s="19">
        <v>0.2</v>
      </c>
      <c r="I36" s="19">
        <f t="shared" si="0"/>
        <v>100</v>
      </c>
      <c r="J36" s="3"/>
    </row>
    <row r="37" spans="1:10" ht="90" thickBot="1" x14ac:dyDescent="0.3">
      <c r="A37" s="5" t="s">
        <v>22</v>
      </c>
      <c r="B37" s="20">
        <v>980</v>
      </c>
      <c r="C37" s="21" t="s">
        <v>76</v>
      </c>
      <c r="D37" s="21">
        <v>13</v>
      </c>
      <c r="E37" s="22" t="s">
        <v>93</v>
      </c>
      <c r="F37" s="21" t="s">
        <v>84</v>
      </c>
      <c r="G37" s="23">
        <f>G38</f>
        <v>67.406000000000006</v>
      </c>
      <c r="H37" s="23">
        <f>H38</f>
        <v>57.52</v>
      </c>
      <c r="I37" s="19">
        <f t="shared" si="0"/>
        <v>85.333649823457847</v>
      </c>
      <c r="J37" s="3"/>
    </row>
    <row r="38" spans="1:10" ht="26.25" thickBot="1" x14ac:dyDescent="0.3">
      <c r="A38" s="7" t="s">
        <v>23</v>
      </c>
      <c r="B38" s="20">
        <v>980</v>
      </c>
      <c r="C38" s="21" t="s">
        <v>76</v>
      </c>
      <c r="D38" s="21">
        <v>13</v>
      </c>
      <c r="E38" s="22" t="s">
        <v>94</v>
      </c>
      <c r="F38" s="21" t="s">
        <v>84</v>
      </c>
      <c r="G38" s="23">
        <f>G39</f>
        <v>67.406000000000006</v>
      </c>
      <c r="H38" s="23">
        <f>H39</f>
        <v>57.52</v>
      </c>
      <c r="I38" s="19">
        <f t="shared" si="0"/>
        <v>85.333649823457847</v>
      </c>
      <c r="J38" s="3"/>
    </row>
    <row r="39" spans="1:10" ht="26.25" thickBot="1" x14ac:dyDescent="0.3">
      <c r="A39" s="5" t="s">
        <v>24</v>
      </c>
      <c r="B39" s="20">
        <v>980</v>
      </c>
      <c r="C39" s="21" t="s">
        <v>76</v>
      </c>
      <c r="D39" s="21">
        <v>13</v>
      </c>
      <c r="E39" s="22" t="s">
        <v>95</v>
      </c>
      <c r="F39" s="21" t="s">
        <v>84</v>
      </c>
      <c r="G39" s="23">
        <f>G40+G41</f>
        <v>67.406000000000006</v>
      </c>
      <c r="H39" s="23">
        <f>H40+H41</f>
        <v>57.52</v>
      </c>
      <c r="I39" s="19">
        <f t="shared" si="0"/>
        <v>85.333649823457847</v>
      </c>
      <c r="J39" s="3"/>
    </row>
    <row r="40" spans="1:10" ht="39" thickBot="1" x14ac:dyDescent="0.3">
      <c r="A40" s="5" t="s">
        <v>10</v>
      </c>
      <c r="B40" s="20">
        <v>980</v>
      </c>
      <c r="C40" s="21" t="s">
        <v>76</v>
      </c>
      <c r="D40" s="21">
        <v>13</v>
      </c>
      <c r="E40" s="22" t="s">
        <v>95</v>
      </c>
      <c r="F40" s="21">
        <v>200</v>
      </c>
      <c r="G40" s="23">
        <v>55.106000000000002</v>
      </c>
      <c r="H40" s="19">
        <v>46.316000000000003</v>
      </c>
      <c r="I40" s="19">
        <f t="shared" si="0"/>
        <v>84.048923892135164</v>
      </c>
      <c r="J40" s="3"/>
    </row>
    <row r="41" spans="1:10" ht="15.75" thickBot="1" x14ac:dyDescent="0.3">
      <c r="A41" s="5" t="s">
        <v>11</v>
      </c>
      <c r="B41" s="20">
        <v>980</v>
      </c>
      <c r="C41" s="21" t="s">
        <v>76</v>
      </c>
      <c r="D41" s="21">
        <v>13</v>
      </c>
      <c r="E41" s="22" t="s">
        <v>95</v>
      </c>
      <c r="F41" s="21">
        <v>800</v>
      </c>
      <c r="G41" s="23">
        <v>12.3</v>
      </c>
      <c r="H41" s="19">
        <v>11.204000000000001</v>
      </c>
      <c r="I41" s="19">
        <f t="shared" si="0"/>
        <v>91.089430894308947</v>
      </c>
      <c r="J41" s="3"/>
    </row>
    <row r="42" spans="1:10" ht="15.75" thickBot="1" x14ac:dyDescent="0.3">
      <c r="A42" s="4" t="s">
        <v>25</v>
      </c>
      <c r="B42" s="15">
        <v>980</v>
      </c>
      <c r="C42" s="16" t="s">
        <v>77</v>
      </c>
      <c r="D42" s="16" t="s">
        <v>75</v>
      </c>
      <c r="E42" s="17" t="s">
        <v>66</v>
      </c>
      <c r="F42" s="16" t="s">
        <v>84</v>
      </c>
      <c r="G42" s="18">
        <v>195.5</v>
      </c>
      <c r="H42" s="18">
        <v>195.5</v>
      </c>
      <c r="I42" s="19">
        <f t="shared" si="0"/>
        <v>100</v>
      </c>
      <c r="J42" s="3"/>
    </row>
    <row r="43" spans="1:10" ht="26.25" thickBot="1" x14ac:dyDescent="0.3">
      <c r="A43" s="5" t="s">
        <v>26</v>
      </c>
      <c r="B43" s="20">
        <v>980</v>
      </c>
      <c r="C43" s="21" t="s">
        <v>77</v>
      </c>
      <c r="D43" s="21" t="s">
        <v>78</v>
      </c>
      <c r="E43" s="22" t="s">
        <v>66</v>
      </c>
      <c r="F43" s="21" t="s">
        <v>84</v>
      </c>
      <c r="G43" s="23">
        <v>195.5</v>
      </c>
      <c r="H43" s="23">
        <v>195.5</v>
      </c>
      <c r="I43" s="19">
        <f t="shared" si="0"/>
        <v>100</v>
      </c>
      <c r="J43" s="3"/>
    </row>
    <row r="44" spans="1:10" ht="128.25" thickBot="1" x14ac:dyDescent="0.3">
      <c r="A44" s="5" t="s">
        <v>27</v>
      </c>
      <c r="B44" s="20">
        <v>980</v>
      </c>
      <c r="C44" s="21" t="s">
        <v>77</v>
      </c>
      <c r="D44" s="21" t="s">
        <v>78</v>
      </c>
      <c r="E44" s="22" t="s">
        <v>85</v>
      </c>
      <c r="F44" s="21" t="s">
        <v>84</v>
      </c>
      <c r="G44" s="23">
        <v>195.5</v>
      </c>
      <c r="H44" s="23">
        <v>195.5</v>
      </c>
      <c r="I44" s="19">
        <f t="shared" si="0"/>
        <v>100</v>
      </c>
      <c r="J44" s="3"/>
    </row>
    <row r="45" spans="1:10" ht="51.75" thickBot="1" x14ac:dyDescent="0.3">
      <c r="A45" s="5" t="s">
        <v>28</v>
      </c>
      <c r="B45" s="20">
        <v>980</v>
      </c>
      <c r="C45" s="21" t="s">
        <v>77</v>
      </c>
      <c r="D45" s="21" t="s">
        <v>78</v>
      </c>
      <c r="E45" s="22" t="s">
        <v>96</v>
      </c>
      <c r="F45" s="21" t="s">
        <v>84</v>
      </c>
      <c r="G45" s="23">
        <v>195.5</v>
      </c>
      <c r="H45" s="23">
        <v>195.5</v>
      </c>
      <c r="I45" s="19">
        <f t="shared" si="0"/>
        <v>100</v>
      </c>
      <c r="J45" s="3"/>
    </row>
    <row r="46" spans="1:10" ht="102.75" thickBot="1" x14ac:dyDescent="0.3">
      <c r="A46" s="5" t="s">
        <v>9</v>
      </c>
      <c r="B46" s="20">
        <v>980</v>
      </c>
      <c r="C46" s="21" t="s">
        <v>77</v>
      </c>
      <c r="D46" s="21" t="s">
        <v>78</v>
      </c>
      <c r="E46" s="22" t="s">
        <v>96</v>
      </c>
      <c r="F46" s="21">
        <v>100</v>
      </c>
      <c r="G46" s="23">
        <v>195.5</v>
      </c>
      <c r="H46" s="23">
        <v>195.5</v>
      </c>
      <c r="I46" s="19">
        <f t="shared" si="0"/>
        <v>100</v>
      </c>
      <c r="J46" s="3"/>
    </row>
    <row r="47" spans="1:10" ht="15.75" thickBot="1" x14ac:dyDescent="0.3">
      <c r="A47" s="8" t="s">
        <v>29</v>
      </c>
      <c r="B47" s="15">
        <v>980</v>
      </c>
      <c r="C47" s="16" t="s">
        <v>79</v>
      </c>
      <c r="D47" s="16" t="s">
        <v>75</v>
      </c>
      <c r="E47" s="17" t="s">
        <v>66</v>
      </c>
      <c r="F47" s="16" t="s">
        <v>84</v>
      </c>
      <c r="G47" s="18">
        <f>G48+G68</f>
        <v>14704.431</v>
      </c>
      <c r="H47" s="18">
        <f>H48+H68</f>
        <v>14677.880000000001</v>
      </c>
      <c r="I47" s="19">
        <f t="shared" si="0"/>
        <v>99.819435379716509</v>
      </c>
      <c r="J47" s="3"/>
    </row>
    <row r="48" spans="1:10" ht="26.25" thickBot="1" x14ac:dyDescent="0.3">
      <c r="A48" s="8" t="s">
        <v>30</v>
      </c>
      <c r="B48" s="15">
        <v>980</v>
      </c>
      <c r="C48" s="16" t="s">
        <v>79</v>
      </c>
      <c r="D48" s="16" t="s">
        <v>83</v>
      </c>
      <c r="E48" s="17" t="s">
        <v>66</v>
      </c>
      <c r="F48" s="16" t="s">
        <v>84</v>
      </c>
      <c r="G48" s="18">
        <f>G49</f>
        <v>14699.431</v>
      </c>
      <c r="H48" s="18">
        <f>H49</f>
        <v>14672.880000000001</v>
      </c>
      <c r="I48" s="19">
        <f t="shared" si="0"/>
        <v>99.819373960801613</v>
      </c>
      <c r="J48" s="3"/>
    </row>
    <row r="49" spans="1:10" ht="102.75" thickBot="1" x14ac:dyDescent="0.3">
      <c r="A49" s="8" t="s">
        <v>31</v>
      </c>
      <c r="B49" s="15">
        <v>980</v>
      </c>
      <c r="C49" s="16" t="s">
        <v>79</v>
      </c>
      <c r="D49" s="16" t="s">
        <v>83</v>
      </c>
      <c r="E49" s="17" t="s">
        <v>89</v>
      </c>
      <c r="F49" s="16" t="s">
        <v>84</v>
      </c>
      <c r="G49" s="18">
        <f>G50+G53+G56+G61+G64+G66</f>
        <v>14699.431</v>
      </c>
      <c r="H49" s="18">
        <f>H50+H53+H56+H61+H64+H66</f>
        <v>14672.880000000001</v>
      </c>
      <c r="I49" s="19">
        <f t="shared" si="0"/>
        <v>99.819373960801613</v>
      </c>
      <c r="J49" s="3"/>
    </row>
    <row r="50" spans="1:10" ht="26.25" thickBot="1" x14ac:dyDescent="0.3">
      <c r="A50" s="9" t="s">
        <v>23</v>
      </c>
      <c r="B50" s="20">
        <v>980</v>
      </c>
      <c r="C50" s="21" t="s">
        <v>79</v>
      </c>
      <c r="D50" s="21" t="s">
        <v>83</v>
      </c>
      <c r="E50" s="22" t="s">
        <v>97</v>
      </c>
      <c r="F50" s="21" t="s">
        <v>84</v>
      </c>
      <c r="G50" s="23">
        <v>564.85599999999999</v>
      </c>
      <c r="H50" s="19">
        <v>548.26400000000001</v>
      </c>
      <c r="I50" s="19">
        <f t="shared" si="0"/>
        <v>97.062614188394917</v>
      </c>
      <c r="J50" s="3"/>
    </row>
    <row r="51" spans="1:10" ht="26.25" thickBot="1" x14ac:dyDescent="0.3">
      <c r="A51" s="10" t="s">
        <v>32</v>
      </c>
      <c r="B51" s="20">
        <v>980</v>
      </c>
      <c r="C51" s="21" t="s">
        <v>79</v>
      </c>
      <c r="D51" s="21" t="s">
        <v>83</v>
      </c>
      <c r="E51" s="22" t="s">
        <v>98</v>
      </c>
      <c r="F51" s="21" t="s">
        <v>84</v>
      </c>
      <c r="G51" s="23">
        <v>564.85599999999999</v>
      </c>
      <c r="H51" s="19">
        <v>548.26400000000001</v>
      </c>
      <c r="I51" s="19">
        <f t="shared" si="0"/>
        <v>97.062614188394917</v>
      </c>
      <c r="J51" s="3"/>
    </row>
    <row r="52" spans="1:10" ht="39" thickBot="1" x14ac:dyDescent="0.3">
      <c r="A52" s="10" t="s">
        <v>10</v>
      </c>
      <c r="B52" s="20">
        <v>980</v>
      </c>
      <c r="C52" s="21" t="s">
        <v>79</v>
      </c>
      <c r="D52" s="21" t="s">
        <v>83</v>
      </c>
      <c r="E52" s="22" t="s">
        <v>98</v>
      </c>
      <c r="F52" s="21">
        <v>200</v>
      </c>
      <c r="G52" s="23">
        <v>564.85599999999999</v>
      </c>
      <c r="H52" s="19">
        <v>548.26400000000001</v>
      </c>
      <c r="I52" s="19">
        <f t="shared" si="0"/>
        <v>97.062614188394917</v>
      </c>
      <c r="J52" s="3"/>
    </row>
    <row r="53" spans="1:10" ht="26.25" thickBot="1" x14ac:dyDescent="0.3">
      <c r="A53" s="8" t="s">
        <v>33</v>
      </c>
      <c r="B53" s="15">
        <v>980</v>
      </c>
      <c r="C53" s="16" t="s">
        <v>79</v>
      </c>
      <c r="D53" s="16" t="s">
        <v>83</v>
      </c>
      <c r="E53" s="17" t="s">
        <v>99</v>
      </c>
      <c r="F53" s="16" t="s">
        <v>84</v>
      </c>
      <c r="G53" s="18">
        <v>2410</v>
      </c>
      <c r="H53" s="19">
        <v>2408.2750000000001</v>
      </c>
      <c r="I53" s="19">
        <f t="shared" si="0"/>
        <v>99.928423236514533</v>
      </c>
      <c r="J53" s="3"/>
    </row>
    <row r="54" spans="1:10" ht="51.75" thickBot="1" x14ac:dyDescent="0.3">
      <c r="A54" s="10" t="s">
        <v>34</v>
      </c>
      <c r="B54" s="20">
        <v>980</v>
      </c>
      <c r="C54" s="21" t="s">
        <v>79</v>
      </c>
      <c r="D54" s="21" t="s">
        <v>83</v>
      </c>
      <c r="E54" s="22" t="s">
        <v>100</v>
      </c>
      <c r="F54" s="21" t="s">
        <v>84</v>
      </c>
      <c r="G54" s="23">
        <v>2410</v>
      </c>
      <c r="H54" s="19">
        <v>2408.2750000000001</v>
      </c>
      <c r="I54" s="19">
        <f t="shared" si="0"/>
        <v>99.928423236514533</v>
      </c>
      <c r="J54" s="3"/>
    </row>
    <row r="55" spans="1:10" ht="39" thickBot="1" x14ac:dyDescent="0.3">
      <c r="A55" s="10" t="s">
        <v>10</v>
      </c>
      <c r="B55" s="20">
        <v>980</v>
      </c>
      <c r="C55" s="21" t="s">
        <v>79</v>
      </c>
      <c r="D55" s="21" t="s">
        <v>83</v>
      </c>
      <c r="E55" s="22" t="s">
        <v>100</v>
      </c>
      <c r="F55" s="21">
        <v>200</v>
      </c>
      <c r="G55" s="23">
        <v>2410</v>
      </c>
      <c r="H55" s="19">
        <v>2408.2750000000001</v>
      </c>
      <c r="I55" s="19">
        <f t="shared" si="0"/>
        <v>99.928423236514533</v>
      </c>
      <c r="J55" s="3"/>
    </row>
    <row r="56" spans="1:10" ht="77.25" thickBot="1" x14ac:dyDescent="0.3">
      <c r="A56" s="8" t="s">
        <v>35</v>
      </c>
      <c r="B56" s="15">
        <v>980</v>
      </c>
      <c r="C56" s="16" t="s">
        <v>79</v>
      </c>
      <c r="D56" s="16" t="s">
        <v>83</v>
      </c>
      <c r="E56" s="17" t="s">
        <v>101</v>
      </c>
      <c r="F56" s="16" t="s">
        <v>84</v>
      </c>
      <c r="G56" s="18">
        <f>G57+G59</f>
        <v>10447.975</v>
      </c>
      <c r="H56" s="18">
        <f>H57+H59</f>
        <v>10447.974</v>
      </c>
      <c r="I56" s="19">
        <f t="shared" si="0"/>
        <v>99.99999042876729</v>
      </c>
      <c r="J56" s="3"/>
    </row>
    <row r="57" spans="1:10" ht="64.5" thickBot="1" x14ac:dyDescent="0.3">
      <c r="A57" s="9" t="s">
        <v>36</v>
      </c>
      <c r="B57" s="20">
        <v>980</v>
      </c>
      <c r="C57" s="21" t="s">
        <v>79</v>
      </c>
      <c r="D57" s="21" t="s">
        <v>83</v>
      </c>
      <c r="E57" s="22" t="s">
        <v>102</v>
      </c>
      <c r="F57" s="21" t="s">
        <v>84</v>
      </c>
      <c r="G57" s="23">
        <v>639.97500000000002</v>
      </c>
      <c r="H57" s="19">
        <v>639.97400000000005</v>
      </c>
      <c r="I57" s="19">
        <f t="shared" si="0"/>
        <v>99.99984374389625</v>
      </c>
      <c r="J57" s="3"/>
    </row>
    <row r="58" spans="1:10" ht="39" thickBot="1" x14ac:dyDescent="0.3">
      <c r="A58" s="5" t="s">
        <v>10</v>
      </c>
      <c r="B58" s="20">
        <v>980</v>
      </c>
      <c r="C58" s="21" t="s">
        <v>79</v>
      </c>
      <c r="D58" s="21" t="s">
        <v>83</v>
      </c>
      <c r="E58" s="22" t="s">
        <v>102</v>
      </c>
      <c r="F58" s="21">
        <v>200</v>
      </c>
      <c r="G58" s="23">
        <v>639.97500000000002</v>
      </c>
      <c r="H58" s="19">
        <v>639.97400000000005</v>
      </c>
      <c r="I58" s="19">
        <f t="shared" si="0"/>
        <v>99.99984374389625</v>
      </c>
      <c r="J58" s="3"/>
    </row>
    <row r="59" spans="1:10" ht="51.75" thickBot="1" x14ac:dyDescent="0.3">
      <c r="A59" s="5" t="s">
        <v>37</v>
      </c>
      <c r="B59" s="20">
        <v>980</v>
      </c>
      <c r="C59" s="21" t="s">
        <v>79</v>
      </c>
      <c r="D59" s="21" t="s">
        <v>83</v>
      </c>
      <c r="E59" s="22" t="s">
        <v>103</v>
      </c>
      <c r="F59" s="21" t="s">
        <v>84</v>
      </c>
      <c r="G59" s="23">
        <v>9808</v>
      </c>
      <c r="H59" s="19">
        <v>9808</v>
      </c>
      <c r="I59" s="19">
        <f t="shared" si="0"/>
        <v>100</v>
      </c>
      <c r="J59" s="3"/>
    </row>
    <row r="60" spans="1:10" ht="39" thickBot="1" x14ac:dyDescent="0.3">
      <c r="A60" s="5" t="s">
        <v>10</v>
      </c>
      <c r="B60" s="20">
        <v>980</v>
      </c>
      <c r="C60" s="21" t="s">
        <v>79</v>
      </c>
      <c r="D60" s="21" t="s">
        <v>83</v>
      </c>
      <c r="E60" s="22" t="s">
        <v>103</v>
      </c>
      <c r="F60" s="21">
        <v>200</v>
      </c>
      <c r="G60" s="23">
        <v>9808</v>
      </c>
      <c r="H60" s="19">
        <v>9808</v>
      </c>
      <c r="I60" s="19">
        <f t="shared" si="0"/>
        <v>100</v>
      </c>
      <c r="J60" s="3"/>
    </row>
    <row r="61" spans="1:10" ht="64.5" thickBot="1" x14ac:dyDescent="0.3">
      <c r="A61" s="8" t="s">
        <v>38</v>
      </c>
      <c r="B61" s="15">
        <v>980</v>
      </c>
      <c r="C61" s="16" t="s">
        <v>79</v>
      </c>
      <c r="D61" s="16" t="s">
        <v>83</v>
      </c>
      <c r="E61" s="17" t="s">
        <v>68</v>
      </c>
      <c r="F61" s="16" t="s">
        <v>84</v>
      </c>
      <c r="G61" s="18">
        <f>G62</f>
        <v>76.706999999999994</v>
      </c>
      <c r="H61" s="18">
        <f>H62</f>
        <v>70.548000000000002</v>
      </c>
      <c r="I61" s="19">
        <f t="shared" si="0"/>
        <v>91.97074582502249</v>
      </c>
      <c r="J61" s="3"/>
    </row>
    <row r="62" spans="1:10" ht="64.5" thickBot="1" x14ac:dyDescent="0.3">
      <c r="A62" s="10" t="s">
        <v>38</v>
      </c>
      <c r="B62" s="20">
        <v>980</v>
      </c>
      <c r="C62" s="21" t="s">
        <v>79</v>
      </c>
      <c r="D62" s="21" t="s">
        <v>83</v>
      </c>
      <c r="E62" s="22" t="s">
        <v>69</v>
      </c>
      <c r="F62" s="21" t="s">
        <v>84</v>
      </c>
      <c r="G62" s="23">
        <v>76.706999999999994</v>
      </c>
      <c r="H62" s="19">
        <v>70.548000000000002</v>
      </c>
      <c r="I62" s="19">
        <f t="shared" si="0"/>
        <v>91.97074582502249</v>
      </c>
      <c r="J62" s="3"/>
    </row>
    <row r="63" spans="1:10" ht="32.25" customHeight="1" thickBot="1" x14ac:dyDescent="0.3">
      <c r="A63" s="10" t="s">
        <v>10</v>
      </c>
      <c r="B63" s="20">
        <v>980</v>
      </c>
      <c r="C63" s="21" t="s">
        <v>79</v>
      </c>
      <c r="D63" s="21" t="s">
        <v>83</v>
      </c>
      <c r="E63" s="22" t="s">
        <v>69</v>
      </c>
      <c r="F63" s="21">
        <v>200</v>
      </c>
      <c r="G63" s="23">
        <v>76.706999999999994</v>
      </c>
      <c r="H63" s="19">
        <v>70.548000000000002</v>
      </c>
      <c r="I63" s="19">
        <f t="shared" si="0"/>
        <v>91.97074582502249</v>
      </c>
      <c r="J63" s="3"/>
    </row>
    <row r="64" spans="1:10" ht="77.25" thickBot="1" x14ac:dyDescent="0.3">
      <c r="A64" s="9" t="s">
        <v>39</v>
      </c>
      <c r="B64" s="20">
        <v>980</v>
      </c>
      <c r="C64" s="21" t="s">
        <v>79</v>
      </c>
      <c r="D64" s="21" t="s">
        <v>83</v>
      </c>
      <c r="E64" s="22" t="s">
        <v>70</v>
      </c>
      <c r="F64" s="21" t="s">
        <v>84</v>
      </c>
      <c r="G64" s="23">
        <v>921.72699999999998</v>
      </c>
      <c r="H64" s="19">
        <v>919.65300000000002</v>
      </c>
      <c r="I64" s="19">
        <f t="shared" si="0"/>
        <v>99.774987604789715</v>
      </c>
      <c r="J64" s="3"/>
    </row>
    <row r="65" spans="1:10" ht="39" thickBot="1" x14ac:dyDescent="0.3">
      <c r="A65" s="5" t="s">
        <v>10</v>
      </c>
      <c r="B65" s="20">
        <v>980</v>
      </c>
      <c r="C65" s="21" t="s">
        <v>79</v>
      </c>
      <c r="D65" s="21" t="s">
        <v>83</v>
      </c>
      <c r="E65" s="22" t="s">
        <v>70</v>
      </c>
      <c r="F65" s="21">
        <v>200</v>
      </c>
      <c r="G65" s="23">
        <v>921.72699999999998</v>
      </c>
      <c r="H65" s="19">
        <v>919.65300000000002</v>
      </c>
      <c r="I65" s="19">
        <f t="shared" si="0"/>
        <v>99.774987604789715</v>
      </c>
      <c r="J65" s="3"/>
    </row>
    <row r="66" spans="1:10" ht="51.75" thickBot="1" x14ac:dyDescent="0.3">
      <c r="A66" s="5" t="s">
        <v>37</v>
      </c>
      <c r="B66" s="20">
        <v>980</v>
      </c>
      <c r="C66" s="21" t="s">
        <v>79</v>
      </c>
      <c r="D66" s="21" t="s">
        <v>83</v>
      </c>
      <c r="E66" s="22" t="s">
        <v>71</v>
      </c>
      <c r="F66" s="21">
        <v>200</v>
      </c>
      <c r="G66" s="23">
        <v>278.166</v>
      </c>
      <c r="H66" s="19">
        <v>278.166</v>
      </c>
      <c r="I66" s="19">
        <f t="shared" si="0"/>
        <v>100</v>
      </c>
      <c r="J66" s="3"/>
    </row>
    <row r="67" spans="1:10" ht="39" thickBot="1" x14ac:dyDescent="0.3">
      <c r="A67" s="5" t="s">
        <v>10</v>
      </c>
      <c r="B67" s="20">
        <v>980</v>
      </c>
      <c r="C67" s="21" t="s">
        <v>79</v>
      </c>
      <c r="D67" s="21" t="s">
        <v>83</v>
      </c>
      <c r="E67" s="22" t="s">
        <v>71</v>
      </c>
      <c r="F67" s="21">
        <v>200</v>
      </c>
      <c r="G67" s="23">
        <v>278.166</v>
      </c>
      <c r="H67" s="19">
        <v>278.166</v>
      </c>
      <c r="I67" s="19">
        <f t="shared" si="0"/>
        <v>100</v>
      </c>
      <c r="J67" s="3"/>
    </row>
    <row r="68" spans="1:10" ht="26.25" thickBot="1" x14ac:dyDescent="0.3">
      <c r="A68" s="6" t="s">
        <v>40</v>
      </c>
      <c r="B68" s="20">
        <v>980</v>
      </c>
      <c r="C68" s="24" t="s">
        <v>79</v>
      </c>
      <c r="D68" s="24">
        <v>12</v>
      </c>
      <c r="E68" s="17" t="s">
        <v>66</v>
      </c>
      <c r="F68" s="16" t="s">
        <v>84</v>
      </c>
      <c r="G68" s="18">
        <v>5</v>
      </c>
      <c r="H68" s="19">
        <v>5</v>
      </c>
      <c r="I68" s="19">
        <f t="shared" si="0"/>
        <v>100</v>
      </c>
      <c r="J68" s="3"/>
    </row>
    <row r="69" spans="1:10" ht="48" customHeight="1" thickBot="1" x14ac:dyDescent="0.3">
      <c r="A69" s="5" t="s">
        <v>41</v>
      </c>
      <c r="B69" s="20">
        <v>980</v>
      </c>
      <c r="C69" s="26" t="s">
        <v>79</v>
      </c>
      <c r="D69" s="26">
        <v>12</v>
      </c>
      <c r="E69" s="27" t="s">
        <v>93</v>
      </c>
      <c r="F69" s="26" t="s">
        <v>84</v>
      </c>
      <c r="G69" s="23">
        <v>5</v>
      </c>
      <c r="H69" s="19">
        <v>5</v>
      </c>
      <c r="I69" s="19">
        <f t="shared" si="0"/>
        <v>100</v>
      </c>
      <c r="J69" s="3"/>
    </row>
    <row r="70" spans="1:10" ht="26.25" thickBot="1" x14ac:dyDescent="0.3">
      <c r="A70" s="7" t="s">
        <v>23</v>
      </c>
      <c r="B70" s="20">
        <v>980</v>
      </c>
      <c r="C70" s="26" t="s">
        <v>79</v>
      </c>
      <c r="D70" s="26">
        <v>12</v>
      </c>
      <c r="E70" s="27" t="s">
        <v>94</v>
      </c>
      <c r="F70" s="26" t="s">
        <v>84</v>
      </c>
      <c r="G70" s="23">
        <v>5</v>
      </c>
      <c r="H70" s="19">
        <v>5</v>
      </c>
      <c r="I70" s="19">
        <f t="shared" si="0"/>
        <v>100</v>
      </c>
      <c r="J70" s="3"/>
    </row>
    <row r="71" spans="1:10" ht="26.25" thickBot="1" x14ac:dyDescent="0.3">
      <c r="A71" s="7" t="s">
        <v>24</v>
      </c>
      <c r="B71" s="20">
        <v>980</v>
      </c>
      <c r="C71" s="26" t="s">
        <v>79</v>
      </c>
      <c r="D71" s="26">
        <v>12</v>
      </c>
      <c r="E71" s="27" t="s">
        <v>95</v>
      </c>
      <c r="F71" s="26" t="s">
        <v>84</v>
      </c>
      <c r="G71" s="23">
        <v>5</v>
      </c>
      <c r="H71" s="19">
        <v>5</v>
      </c>
      <c r="I71" s="19">
        <f t="shared" si="0"/>
        <v>100</v>
      </c>
      <c r="J71" s="3"/>
    </row>
    <row r="72" spans="1:10" ht="39" thickBot="1" x14ac:dyDescent="0.3">
      <c r="A72" s="5" t="s">
        <v>10</v>
      </c>
      <c r="B72" s="20">
        <v>980</v>
      </c>
      <c r="C72" s="26" t="s">
        <v>79</v>
      </c>
      <c r="D72" s="26">
        <v>12</v>
      </c>
      <c r="E72" s="27" t="s">
        <v>95</v>
      </c>
      <c r="F72" s="26">
        <v>200</v>
      </c>
      <c r="G72" s="23">
        <v>5</v>
      </c>
      <c r="H72" s="19">
        <v>5</v>
      </c>
      <c r="I72" s="19">
        <f t="shared" si="0"/>
        <v>100</v>
      </c>
      <c r="J72" s="3"/>
    </row>
    <row r="73" spans="1:10" ht="26.25" thickBot="1" x14ac:dyDescent="0.3">
      <c r="A73" s="4" t="s">
        <v>42</v>
      </c>
      <c r="B73" s="15">
        <v>980</v>
      </c>
      <c r="C73" s="16" t="s">
        <v>80</v>
      </c>
      <c r="D73" s="16" t="s">
        <v>75</v>
      </c>
      <c r="E73" s="17" t="s">
        <v>66</v>
      </c>
      <c r="F73" s="16" t="s">
        <v>84</v>
      </c>
      <c r="G73" s="18">
        <f>G74+G78+G87</f>
        <v>4598.7820000000002</v>
      </c>
      <c r="H73" s="18">
        <f>H74+H78+H87</f>
        <v>4457.1260000000002</v>
      </c>
      <c r="I73" s="19">
        <f t="shared" si="0"/>
        <v>96.919706130884222</v>
      </c>
      <c r="J73" s="3"/>
    </row>
    <row r="74" spans="1:10" ht="15.75" thickBot="1" x14ac:dyDescent="0.3">
      <c r="A74" s="4" t="s">
        <v>43</v>
      </c>
      <c r="B74" s="15">
        <v>980</v>
      </c>
      <c r="C74" s="16" t="s">
        <v>80</v>
      </c>
      <c r="D74" s="16" t="s">
        <v>76</v>
      </c>
      <c r="E74" s="17" t="s">
        <v>89</v>
      </c>
      <c r="F74" s="16" t="s">
        <v>84</v>
      </c>
      <c r="G74" s="18">
        <v>245.27</v>
      </c>
      <c r="H74" s="19">
        <v>245.262</v>
      </c>
      <c r="I74" s="19">
        <f t="shared" si="0"/>
        <v>99.996738288416836</v>
      </c>
      <c r="J74" s="3"/>
    </row>
    <row r="75" spans="1:10" ht="102.75" thickBot="1" x14ac:dyDescent="0.3">
      <c r="A75" s="5" t="s">
        <v>16</v>
      </c>
      <c r="B75" s="20">
        <v>980</v>
      </c>
      <c r="C75" s="21" t="s">
        <v>80</v>
      </c>
      <c r="D75" s="21" t="s">
        <v>76</v>
      </c>
      <c r="E75" s="22" t="s">
        <v>97</v>
      </c>
      <c r="F75" s="21" t="s">
        <v>84</v>
      </c>
      <c r="G75" s="23">
        <v>245.27</v>
      </c>
      <c r="H75" s="19">
        <v>245.262</v>
      </c>
      <c r="I75" s="19">
        <f t="shared" ref="I75:I119" si="2">H75/G75*100</f>
        <v>99.996738288416836</v>
      </c>
      <c r="J75" s="3"/>
    </row>
    <row r="76" spans="1:10" ht="26.25" thickBot="1" x14ac:dyDescent="0.3">
      <c r="A76" s="5" t="s">
        <v>44</v>
      </c>
      <c r="B76" s="20">
        <v>980</v>
      </c>
      <c r="C76" s="21" t="s">
        <v>80</v>
      </c>
      <c r="D76" s="21" t="s">
        <v>76</v>
      </c>
      <c r="E76" s="22" t="s">
        <v>104</v>
      </c>
      <c r="F76" s="21" t="s">
        <v>84</v>
      </c>
      <c r="G76" s="23">
        <v>245.27</v>
      </c>
      <c r="H76" s="19">
        <v>245.262</v>
      </c>
      <c r="I76" s="19">
        <f t="shared" si="2"/>
        <v>99.996738288416836</v>
      </c>
      <c r="J76" s="3"/>
    </row>
    <row r="77" spans="1:10" ht="39" thickBot="1" x14ac:dyDescent="0.3">
      <c r="A77" s="5" t="s">
        <v>45</v>
      </c>
      <c r="B77" s="20">
        <v>980</v>
      </c>
      <c r="C77" s="21" t="s">
        <v>80</v>
      </c>
      <c r="D77" s="21" t="s">
        <v>76</v>
      </c>
      <c r="E77" s="22" t="s">
        <v>104</v>
      </c>
      <c r="F77" s="21">
        <v>200</v>
      </c>
      <c r="G77" s="23">
        <v>245.27</v>
      </c>
      <c r="H77" s="19">
        <v>245.262</v>
      </c>
      <c r="I77" s="19">
        <f t="shared" si="2"/>
        <v>99.996738288416836</v>
      </c>
      <c r="J77" s="3"/>
    </row>
    <row r="78" spans="1:10" ht="15.75" thickBot="1" x14ac:dyDescent="0.3">
      <c r="A78" s="4" t="s">
        <v>46</v>
      </c>
      <c r="B78" s="15">
        <v>980</v>
      </c>
      <c r="C78" s="16" t="s">
        <v>80</v>
      </c>
      <c r="D78" s="16" t="s">
        <v>77</v>
      </c>
      <c r="E78" s="17" t="s">
        <v>66</v>
      </c>
      <c r="F78" s="16" t="s">
        <v>84</v>
      </c>
      <c r="G78" s="18">
        <f>G79</f>
        <v>756.74199999999996</v>
      </c>
      <c r="H78" s="18">
        <f>H79</f>
        <v>752.56600000000003</v>
      </c>
      <c r="I78" s="19">
        <f t="shared" si="2"/>
        <v>99.448160667704457</v>
      </c>
      <c r="J78" s="3"/>
    </row>
    <row r="79" spans="1:10" ht="102.75" thickBot="1" x14ac:dyDescent="0.3">
      <c r="A79" s="10" t="s">
        <v>16</v>
      </c>
      <c r="B79" s="20">
        <v>980</v>
      </c>
      <c r="C79" s="21" t="s">
        <v>80</v>
      </c>
      <c r="D79" s="21" t="s">
        <v>77</v>
      </c>
      <c r="E79" s="22" t="s">
        <v>89</v>
      </c>
      <c r="F79" s="21" t="s">
        <v>84</v>
      </c>
      <c r="G79" s="23">
        <f>G80+G85</f>
        <v>756.74199999999996</v>
      </c>
      <c r="H79" s="23">
        <f>H80+H85</f>
        <v>752.56600000000003</v>
      </c>
      <c r="I79" s="19">
        <f t="shared" si="2"/>
        <v>99.448160667704457</v>
      </c>
      <c r="J79" s="3"/>
    </row>
    <row r="80" spans="1:10" ht="26.25" thickBot="1" x14ac:dyDescent="0.3">
      <c r="A80" s="9" t="s">
        <v>23</v>
      </c>
      <c r="B80" s="20">
        <v>980</v>
      </c>
      <c r="C80" s="21" t="s">
        <v>80</v>
      </c>
      <c r="D80" s="21" t="s">
        <v>77</v>
      </c>
      <c r="E80" s="22" t="s">
        <v>97</v>
      </c>
      <c r="F80" s="21" t="s">
        <v>84</v>
      </c>
      <c r="G80" s="23">
        <f>G81+G83</f>
        <v>706.74199999999996</v>
      </c>
      <c r="H80" s="23">
        <f>H81+H83</f>
        <v>703.11599999999999</v>
      </c>
      <c r="I80" s="19">
        <f t="shared" si="2"/>
        <v>99.486941486426446</v>
      </c>
      <c r="J80" s="3"/>
    </row>
    <row r="81" spans="1:10" ht="39" thickBot="1" x14ac:dyDescent="0.3">
      <c r="A81" s="5" t="s">
        <v>47</v>
      </c>
      <c r="B81" s="20">
        <v>980</v>
      </c>
      <c r="C81" s="21" t="s">
        <v>80</v>
      </c>
      <c r="D81" s="21" t="s">
        <v>77</v>
      </c>
      <c r="E81" s="22" t="s">
        <v>105</v>
      </c>
      <c r="F81" s="21" t="s">
        <v>84</v>
      </c>
      <c r="G81" s="23">
        <v>329.99799999999999</v>
      </c>
      <c r="H81" s="19">
        <v>327.44</v>
      </c>
      <c r="I81" s="19">
        <f t="shared" si="2"/>
        <v>99.224843786932055</v>
      </c>
      <c r="J81" s="3"/>
    </row>
    <row r="82" spans="1:10" ht="39" thickBot="1" x14ac:dyDescent="0.3">
      <c r="A82" s="5" t="s">
        <v>10</v>
      </c>
      <c r="B82" s="20">
        <v>980</v>
      </c>
      <c r="C82" s="21" t="s">
        <v>80</v>
      </c>
      <c r="D82" s="21" t="s">
        <v>77</v>
      </c>
      <c r="E82" s="22" t="s">
        <v>105</v>
      </c>
      <c r="F82" s="21">
        <v>200</v>
      </c>
      <c r="G82" s="23">
        <v>329.99799999999999</v>
      </c>
      <c r="H82" s="19">
        <v>327.44</v>
      </c>
      <c r="I82" s="19">
        <f t="shared" si="2"/>
        <v>99.224843786932055</v>
      </c>
      <c r="J82" s="3"/>
    </row>
    <row r="83" spans="1:10" ht="26.25" thickBot="1" x14ac:dyDescent="0.3">
      <c r="A83" s="5" t="s">
        <v>48</v>
      </c>
      <c r="B83" s="20">
        <v>980</v>
      </c>
      <c r="C83" s="21" t="s">
        <v>80</v>
      </c>
      <c r="D83" s="21" t="s">
        <v>77</v>
      </c>
      <c r="E83" s="22" t="s">
        <v>106</v>
      </c>
      <c r="F83" s="21" t="s">
        <v>84</v>
      </c>
      <c r="G83" s="23">
        <v>376.74400000000003</v>
      </c>
      <c r="H83" s="19">
        <v>375.67599999999999</v>
      </c>
      <c r="I83" s="19">
        <f t="shared" si="2"/>
        <v>99.716518378527581</v>
      </c>
      <c r="J83" s="3"/>
    </row>
    <row r="84" spans="1:10" ht="39" thickBot="1" x14ac:dyDescent="0.3">
      <c r="A84" s="5" t="s">
        <v>10</v>
      </c>
      <c r="B84" s="20">
        <v>980</v>
      </c>
      <c r="C84" s="21" t="s">
        <v>80</v>
      </c>
      <c r="D84" s="21" t="s">
        <v>77</v>
      </c>
      <c r="E84" s="22" t="s">
        <v>106</v>
      </c>
      <c r="F84" s="21">
        <v>200</v>
      </c>
      <c r="G84" s="29">
        <v>376.74400000000003</v>
      </c>
      <c r="H84" s="30">
        <v>375.67599999999999</v>
      </c>
      <c r="I84" s="19">
        <f t="shared" si="2"/>
        <v>99.716518378527581</v>
      </c>
      <c r="J84" s="3"/>
    </row>
    <row r="85" spans="1:10" ht="77.25" thickBot="1" x14ac:dyDescent="0.3">
      <c r="A85" s="5" t="s">
        <v>129</v>
      </c>
      <c r="B85" s="20">
        <v>980</v>
      </c>
      <c r="C85" s="21" t="s">
        <v>80</v>
      </c>
      <c r="D85" s="21" t="s">
        <v>77</v>
      </c>
      <c r="E85" s="22" t="s">
        <v>130</v>
      </c>
      <c r="F85" s="31" t="s">
        <v>84</v>
      </c>
      <c r="G85" s="32">
        <v>50</v>
      </c>
      <c r="H85" s="19">
        <v>49.45</v>
      </c>
      <c r="I85" s="19">
        <f t="shared" si="2"/>
        <v>98.9</v>
      </c>
      <c r="J85" s="3"/>
    </row>
    <row r="86" spans="1:10" ht="39" thickBot="1" x14ac:dyDescent="0.3">
      <c r="A86" s="5" t="s">
        <v>10</v>
      </c>
      <c r="B86" s="20">
        <v>980</v>
      </c>
      <c r="C86" s="21" t="s">
        <v>80</v>
      </c>
      <c r="D86" s="21" t="s">
        <v>77</v>
      </c>
      <c r="E86" s="22" t="s">
        <v>130</v>
      </c>
      <c r="F86" s="31" t="s">
        <v>131</v>
      </c>
      <c r="G86" s="32">
        <v>50</v>
      </c>
      <c r="H86" s="19">
        <v>49.45</v>
      </c>
      <c r="I86" s="19">
        <f t="shared" si="2"/>
        <v>98.9</v>
      </c>
      <c r="J86" s="3"/>
    </row>
    <row r="87" spans="1:10" ht="15.75" thickBot="1" x14ac:dyDescent="0.3">
      <c r="A87" s="4" t="s">
        <v>49</v>
      </c>
      <c r="B87" s="15">
        <v>980</v>
      </c>
      <c r="C87" s="16" t="s">
        <v>80</v>
      </c>
      <c r="D87" s="16" t="s">
        <v>78</v>
      </c>
      <c r="E87" s="17" t="s">
        <v>66</v>
      </c>
      <c r="F87" s="16" t="s">
        <v>84</v>
      </c>
      <c r="G87" s="18">
        <f>G88+G98</f>
        <v>3596.77</v>
      </c>
      <c r="H87" s="18">
        <f>H88+H98</f>
        <v>3459.2979999999998</v>
      </c>
      <c r="I87" s="19">
        <f t="shared" si="2"/>
        <v>96.177904063924018</v>
      </c>
      <c r="J87" s="3"/>
    </row>
    <row r="88" spans="1:10" ht="102.75" thickBot="1" x14ac:dyDescent="0.3">
      <c r="A88" s="5" t="s">
        <v>16</v>
      </c>
      <c r="B88" s="20">
        <v>980</v>
      </c>
      <c r="C88" s="21" t="s">
        <v>80</v>
      </c>
      <c r="D88" s="21" t="s">
        <v>78</v>
      </c>
      <c r="E88" s="22" t="s">
        <v>67</v>
      </c>
      <c r="F88" s="21" t="s">
        <v>84</v>
      </c>
      <c r="G88" s="28">
        <v>3432.92</v>
      </c>
      <c r="H88" s="19">
        <v>3295.5</v>
      </c>
      <c r="I88" s="19">
        <f t="shared" si="2"/>
        <v>95.996993812847379</v>
      </c>
      <c r="J88" s="3"/>
    </row>
    <row r="89" spans="1:10" ht="26.25" thickBot="1" x14ac:dyDescent="0.3">
      <c r="A89" s="5" t="s">
        <v>50</v>
      </c>
      <c r="B89" s="20">
        <v>980</v>
      </c>
      <c r="C89" s="21" t="s">
        <v>80</v>
      </c>
      <c r="D89" s="21" t="s">
        <v>78</v>
      </c>
      <c r="E89" s="22" t="s">
        <v>107</v>
      </c>
      <c r="F89" s="21" t="s">
        <v>84</v>
      </c>
      <c r="G89" s="23">
        <f>G90+G92</f>
        <v>3003.2179999999998</v>
      </c>
      <c r="H89" s="23">
        <f>H90+H92</f>
        <v>2865.8029999999999</v>
      </c>
      <c r="I89" s="19">
        <f t="shared" si="2"/>
        <v>95.424408084927563</v>
      </c>
      <c r="J89" s="3"/>
    </row>
    <row r="90" spans="1:10" ht="51.75" thickBot="1" x14ac:dyDescent="0.3">
      <c r="A90" s="5" t="s">
        <v>51</v>
      </c>
      <c r="B90" s="20">
        <v>980</v>
      </c>
      <c r="C90" s="21" t="s">
        <v>80</v>
      </c>
      <c r="D90" s="21" t="s">
        <v>78</v>
      </c>
      <c r="E90" s="22" t="s">
        <v>108</v>
      </c>
      <c r="F90" s="21" t="s">
        <v>84</v>
      </c>
      <c r="G90" s="23">
        <f>G91</f>
        <v>1319.78</v>
      </c>
      <c r="H90" s="23">
        <f>H91</f>
        <v>1241.684</v>
      </c>
      <c r="I90" s="19">
        <f t="shared" si="2"/>
        <v>94.082650138659474</v>
      </c>
      <c r="J90" s="3"/>
    </row>
    <row r="91" spans="1:10" ht="39" thickBot="1" x14ac:dyDescent="0.3">
      <c r="A91" s="5" t="s">
        <v>10</v>
      </c>
      <c r="B91" s="20">
        <v>980</v>
      </c>
      <c r="C91" s="21" t="s">
        <v>80</v>
      </c>
      <c r="D91" s="21" t="s">
        <v>78</v>
      </c>
      <c r="E91" s="22" t="s">
        <v>108</v>
      </c>
      <c r="F91" s="21">
        <v>200</v>
      </c>
      <c r="G91" s="23">
        <v>1319.78</v>
      </c>
      <c r="H91" s="19">
        <v>1241.684</v>
      </c>
      <c r="I91" s="19">
        <f t="shared" si="2"/>
        <v>94.082650138659474</v>
      </c>
      <c r="J91" s="3"/>
    </row>
    <row r="92" spans="1:10" ht="39" thickBot="1" x14ac:dyDescent="0.3">
      <c r="A92" s="5" t="s">
        <v>52</v>
      </c>
      <c r="B92" s="20">
        <v>980</v>
      </c>
      <c r="C92" s="21" t="s">
        <v>80</v>
      </c>
      <c r="D92" s="21" t="s">
        <v>78</v>
      </c>
      <c r="E92" s="22" t="s">
        <v>109</v>
      </c>
      <c r="F92" s="21" t="s">
        <v>84</v>
      </c>
      <c r="G92" s="23">
        <v>1683.4380000000001</v>
      </c>
      <c r="H92" s="19">
        <v>1624.1189999999999</v>
      </c>
      <c r="I92" s="19">
        <f t="shared" si="2"/>
        <v>96.476318106161301</v>
      </c>
      <c r="J92" s="3"/>
    </row>
    <row r="93" spans="1:10" ht="39" thickBot="1" x14ac:dyDescent="0.3">
      <c r="A93" s="5" t="s">
        <v>10</v>
      </c>
      <c r="B93" s="20">
        <v>980</v>
      </c>
      <c r="C93" s="21" t="s">
        <v>80</v>
      </c>
      <c r="D93" s="21" t="s">
        <v>78</v>
      </c>
      <c r="E93" s="22" t="s">
        <v>109</v>
      </c>
      <c r="F93" s="21">
        <v>200</v>
      </c>
      <c r="G93" s="23">
        <f>G92</f>
        <v>1683.4380000000001</v>
      </c>
      <c r="H93" s="23">
        <f>H92</f>
        <v>1624.1189999999999</v>
      </c>
      <c r="I93" s="19">
        <f t="shared" si="2"/>
        <v>96.476318106161301</v>
      </c>
      <c r="J93" s="3"/>
    </row>
    <row r="94" spans="1:10" ht="39" thickBot="1" x14ac:dyDescent="0.3">
      <c r="A94" s="5" t="s">
        <v>53</v>
      </c>
      <c r="B94" s="20">
        <v>980</v>
      </c>
      <c r="C94" s="21" t="s">
        <v>80</v>
      </c>
      <c r="D94" s="21" t="s">
        <v>78</v>
      </c>
      <c r="E94" s="22" t="s">
        <v>110</v>
      </c>
      <c r="F94" s="21" t="s">
        <v>84</v>
      </c>
      <c r="G94" s="23">
        <v>407.7</v>
      </c>
      <c r="H94" s="19">
        <v>407.7</v>
      </c>
      <c r="I94" s="19">
        <f t="shared" si="2"/>
        <v>100</v>
      </c>
      <c r="J94" s="3"/>
    </row>
    <row r="95" spans="1:10" ht="39" thickBot="1" x14ac:dyDescent="0.3">
      <c r="A95" s="5" t="s">
        <v>10</v>
      </c>
      <c r="B95" s="20">
        <v>980</v>
      </c>
      <c r="C95" s="21" t="s">
        <v>80</v>
      </c>
      <c r="D95" s="21" t="s">
        <v>78</v>
      </c>
      <c r="E95" s="22" t="s">
        <v>110</v>
      </c>
      <c r="F95" s="21">
        <v>200</v>
      </c>
      <c r="G95" s="23">
        <v>407.7</v>
      </c>
      <c r="H95" s="19">
        <v>407.7</v>
      </c>
      <c r="I95" s="19">
        <f t="shared" si="2"/>
        <v>100</v>
      </c>
      <c r="J95" s="3"/>
    </row>
    <row r="96" spans="1:10" ht="77.25" thickBot="1" x14ac:dyDescent="0.3">
      <c r="A96" s="5" t="s">
        <v>39</v>
      </c>
      <c r="B96" s="20">
        <v>980</v>
      </c>
      <c r="C96" s="21" t="s">
        <v>80</v>
      </c>
      <c r="D96" s="21" t="s">
        <v>78</v>
      </c>
      <c r="E96" s="22" t="s">
        <v>132</v>
      </c>
      <c r="F96" s="21" t="s">
        <v>84</v>
      </c>
      <c r="G96" s="23" t="s">
        <v>72</v>
      </c>
      <c r="H96" s="19">
        <v>22</v>
      </c>
      <c r="I96" s="19" t="e">
        <f t="shared" si="2"/>
        <v>#VALUE!</v>
      </c>
      <c r="J96" s="3"/>
    </row>
    <row r="97" spans="1:10" ht="32.25" customHeight="1" thickBot="1" x14ac:dyDescent="0.3">
      <c r="A97" s="5" t="s">
        <v>54</v>
      </c>
      <c r="B97" s="20">
        <v>980</v>
      </c>
      <c r="C97" s="21" t="s">
        <v>80</v>
      </c>
      <c r="D97" s="21" t="s">
        <v>78</v>
      </c>
      <c r="E97" s="22" t="s">
        <v>133</v>
      </c>
      <c r="F97" s="21">
        <v>200</v>
      </c>
      <c r="G97" s="23" t="s">
        <v>72</v>
      </c>
      <c r="H97" s="19">
        <v>22</v>
      </c>
      <c r="I97" s="19" t="e">
        <f t="shared" si="2"/>
        <v>#VALUE!</v>
      </c>
      <c r="J97" s="3"/>
    </row>
    <row r="98" spans="1:10" ht="102.75" thickBot="1" x14ac:dyDescent="0.3">
      <c r="A98" s="5" t="s">
        <v>55</v>
      </c>
      <c r="B98" s="20">
        <v>980</v>
      </c>
      <c r="C98" s="21" t="s">
        <v>80</v>
      </c>
      <c r="D98" s="21" t="s">
        <v>78</v>
      </c>
      <c r="E98" s="22" t="s">
        <v>111</v>
      </c>
      <c r="F98" s="21" t="s">
        <v>84</v>
      </c>
      <c r="G98" s="23">
        <v>163.85</v>
      </c>
      <c r="H98" s="19">
        <v>163.798</v>
      </c>
      <c r="I98" s="19">
        <f t="shared" si="2"/>
        <v>99.968263655782735</v>
      </c>
      <c r="J98" s="3"/>
    </row>
    <row r="99" spans="1:10" ht="26.25" thickBot="1" x14ac:dyDescent="0.3">
      <c r="A99" s="5" t="s">
        <v>50</v>
      </c>
      <c r="B99" s="20">
        <v>980</v>
      </c>
      <c r="C99" s="21" t="s">
        <v>80</v>
      </c>
      <c r="D99" s="21" t="s">
        <v>78</v>
      </c>
      <c r="E99" s="22" t="s">
        <v>112</v>
      </c>
      <c r="F99" s="21" t="s">
        <v>84</v>
      </c>
      <c r="G99" s="23">
        <v>163.85</v>
      </c>
      <c r="H99" s="19">
        <v>163.798</v>
      </c>
      <c r="I99" s="19">
        <f t="shared" si="2"/>
        <v>99.968263655782735</v>
      </c>
      <c r="J99" s="3"/>
    </row>
    <row r="100" spans="1:10" ht="39" thickBot="1" x14ac:dyDescent="0.3">
      <c r="A100" s="5" t="s">
        <v>56</v>
      </c>
      <c r="B100" s="20">
        <v>980</v>
      </c>
      <c r="C100" s="21" t="s">
        <v>80</v>
      </c>
      <c r="D100" s="21" t="s">
        <v>78</v>
      </c>
      <c r="E100" s="22" t="s">
        <v>113</v>
      </c>
      <c r="F100" s="21" t="s">
        <v>84</v>
      </c>
      <c r="G100" s="23">
        <v>163.85</v>
      </c>
      <c r="H100" s="19">
        <v>163.798</v>
      </c>
      <c r="I100" s="19">
        <f t="shared" si="2"/>
        <v>99.968263655782735</v>
      </c>
      <c r="J100" s="3"/>
    </row>
    <row r="101" spans="1:10" ht="39" thickBot="1" x14ac:dyDescent="0.3">
      <c r="A101" s="5" t="s">
        <v>10</v>
      </c>
      <c r="B101" s="20">
        <v>980</v>
      </c>
      <c r="C101" s="21" t="s">
        <v>80</v>
      </c>
      <c r="D101" s="21" t="s">
        <v>78</v>
      </c>
      <c r="E101" s="22" t="s">
        <v>113</v>
      </c>
      <c r="F101" s="21">
        <v>200</v>
      </c>
      <c r="G101" s="23">
        <v>163.85</v>
      </c>
      <c r="H101" s="19">
        <v>163.798</v>
      </c>
      <c r="I101" s="19">
        <f t="shared" si="2"/>
        <v>99.968263655782735</v>
      </c>
      <c r="J101" s="3"/>
    </row>
    <row r="102" spans="1:10" ht="26.25" thickBot="1" x14ac:dyDescent="0.3">
      <c r="A102" s="4" t="s">
        <v>57</v>
      </c>
      <c r="B102" s="15">
        <v>980</v>
      </c>
      <c r="C102" s="16" t="s">
        <v>81</v>
      </c>
      <c r="D102" s="16" t="s">
        <v>75</v>
      </c>
      <c r="E102" s="17" t="s">
        <v>66</v>
      </c>
      <c r="F102" s="16" t="s">
        <v>84</v>
      </c>
      <c r="G102" s="18">
        <v>135.101</v>
      </c>
      <c r="H102" s="19">
        <v>125.38800000000001</v>
      </c>
      <c r="I102" s="19">
        <f t="shared" si="2"/>
        <v>92.810563948453378</v>
      </c>
      <c r="J102" s="3"/>
    </row>
    <row r="103" spans="1:10" ht="102.75" thickBot="1" x14ac:dyDescent="0.3">
      <c r="A103" s="5" t="s">
        <v>55</v>
      </c>
      <c r="B103" s="20">
        <v>980</v>
      </c>
      <c r="C103" s="21" t="s">
        <v>81</v>
      </c>
      <c r="D103" s="33" t="s">
        <v>76</v>
      </c>
      <c r="E103" s="33" t="s">
        <v>111</v>
      </c>
      <c r="F103" s="21" t="s">
        <v>84</v>
      </c>
      <c r="G103" s="23">
        <v>135.101</v>
      </c>
      <c r="H103" s="19">
        <v>125.38800000000001</v>
      </c>
      <c r="I103" s="19">
        <f t="shared" si="2"/>
        <v>92.810563948453378</v>
      </c>
      <c r="J103" s="3"/>
    </row>
    <row r="104" spans="1:10" ht="26.25" thickBot="1" x14ac:dyDescent="0.3">
      <c r="A104" s="10" t="s">
        <v>58</v>
      </c>
      <c r="B104" s="20">
        <v>980</v>
      </c>
      <c r="C104" s="21" t="s">
        <v>81</v>
      </c>
      <c r="D104" s="21" t="s">
        <v>76</v>
      </c>
      <c r="E104" s="22" t="s">
        <v>114</v>
      </c>
      <c r="F104" s="21" t="s">
        <v>84</v>
      </c>
      <c r="G104" s="23">
        <v>135.101</v>
      </c>
      <c r="H104" s="19">
        <v>125.38800000000001</v>
      </c>
      <c r="I104" s="19">
        <f t="shared" si="2"/>
        <v>92.810563948453378</v>
      </c>
      <c r="J104" s="3"/>
    </row>
    <row r="105" spans="1:10" ht="26.25" thickBot="1" x14ac:dyDescent="0.3">
      <c r="A105" s="5" t="s">
        <v>59</v>
      </c>
      <c r="B105" s="20">
        <v>980</v>
      </c>
      <c r="C105" s="21" t="s">
        <v>81</v>
      </c>
      <c r="D105" s="21" t="s">
        <v>76</v>
      </c>
      <c r="E105" s="22" t="s">
        <v>115</v>
      </c>
      <c r="F105" s="21" t="s">
        <v>84</v>
      </c>
      <c r="G105" s="23">
        <v>135.101</v>
      </c>
      <c r="H105" s="19">
        <v>125.38800000000001</v>
      </c>
      <c r="I105" s="19">
        <f t="shared" si="2"/>
        <v>92.810563948453378</v>
      </c>
      <c r="J105" s="3"/>
    </row>
    <row r="106" spans="1:10" ht="39" thickBot="1" x14ac:dyDescent="0.3">
      <c r="A106" s="5" t="s">
        <v>10</v>
      </c>
      <c r="B106" s="20">
        <v>980</v>
      </c>
      <c r="C106" s="21" t="s">
        <v>81</v>
      </c>
      <c r="D106" s="21" t="s">
        <v>76</v>
      </c>
      <c r="E106" s="22" t="s">
        <v>116</v>
      </c>
      <c r="F106" s="21">
        <v>200</v>
      </c>
      <c r="G106" s="23">
        <v>135.101</v>
      </c>
      <c r="H106" s="19">
        <v>125.38800000000001</v>
      </c>
      <c r="I106" s="19">
        <f t="shared" si="2"/>
        <v>92.810563948453378</v>
      </c>
      <c r="J106" s="3"/>
    </row>
    <row r="107" spans="1:10" ht="15.75" thickBot="1" x14ac:dyDescent="0.3">
      <c r="A107" s="11" t="s">
        <v>60</v>
      </c>
      <c r="B107" s="15">
        <v>980</v>
      </c>
      <c r="C107" s="16">
        <v>10</v>
      </c>
      <c r="D107" s="16" t="s">
        <v>75</v>
      </c>
      <c r="E107" s="17" t="s">
        <v>66</v>
      </c>
      <c r="F107" s="16" t="s">
        <v>84</v>
      </c>
      <c r="G107" s="18">
        <v>144.76900000000001</v>
      </c>
      <c r="H107" s="19">
        <v>144.76900000000001</v>
      </c>
      <c r="I107" s="19">
        <f t="shared" si="2"/>
        <v>100</v>
      </c>
      <c r="J107" s="3"/>
    </row>
    <row r="108" spans="1:10" ht="15.75" thickBot="1" x14ac:dyDescent="0.3">
      <c r="A108" s="9" t="s">
        <v>61</v>
      </c>
      <c r="B108" s="20">
        <v>980</v>
      </c>
      <c r="C108" s="21">
        <v>10</v>
      </c>
      <c r="D108" s="21" t="s">
        <v>76</v>
      </c>
      <c r="E108" s="22" t="s">
        <v>66</v>
      </c>
      <c r="F108" s="21" t="s">
        <v>84</v>
      </c>
      <c r="G108" s="23">
        <v>144.76900000000001</v>
      </c>
      <c r="H108" s="19">
        <v>144.76900000000001</v>
      </c>
      <c r="I108" s="19">
        <f t="shared" si="2"/>
        <v>100</v>
      </c>
      <c r="J108" s="3"/>
    </row>
    <row r="109" spans="1:10" ht="48" customHeight="1" thickBot="1" x14ac:dyDescent="0.3">
      <c r="A109" s="5" t="s">
        <v>18</v>
      </c>
      <c r="B109" s="20">
        <v>980</v>
      </c>
      <c r="C109" s="21">
        <v>10</v>
      </c>
      <c r="D109" s="21" t="s">
        <v>76</v>
      </c>
      <c r="E109" s="22" t="s">
        <v>85</v>
      </c>
      <c r="F109" s="21" t="s">
        <v>84</v>
      </c>
      <c r="G109" s="23">
        <v>144.76900000000001</v>
      </c>
      <c r="H109" s="19">
        <v>144.76900000000001</v>
      </c>
      <c r="I109" s="19">
        <f t="shared" si="2"/>
        <v>100</v>
      </c>
      <c r="J109" s="3"/>
    </row>
    <row r="110" spans="1:10" ht="39" thickBot="1" x14ac:dyDescent="0.3">
      <c r="A110" s="5" t="s">
        <v>3</v>
      </c>
      <c r="B110" s="20">
        <v>980</v>
      </c>
      <c r="C110" s="21">
        <v>10</v>
      </c>
      <c r="D110" s="21" t="s">
        <v>76</v>
      </c>
      <c r="E110" s="22" t="s">
        <v>86</v>
      </c>
      <c r="F110" s="21" t="s">
        <v>84</v>
      </c>
      <c r="G110" s="23">
        <v>144.76900000000001</v>
      </c>
      <c r="H110" s="19">
        <v>144.76900000000001</v>
      </c>
      <c r="I110" s="19">
        <f t="shared" si="2"/>
        <v>100</v>
      </c>
      <c r="J110" s="3"/>
    </row>
    <row r="111" spans="1:10" ht="39" thickBot="1" x14ac:dyDescent="0.3">
      <c r="A111" s="9" t="s">
        <v>62</v>
      </c>
      <c r="B111" s="20">
        <v>980</v>
      </c>
      <c r="C111" s="21">
        <v>10</v>
      </c>
      <c r="D111" s="21" t="s">
        <v>76</v>
      </c>
      <c r="E111" s="22" t="s">
        <v>117</v>
      </c>
      <c r="F111" s="21" t="s">
        <v>84</v>
      </c>
      <c r="G111" s="23">
        <v>144.76900000000001</v>
      </c>
      <c r="H111" s="19">
        <v>144.76900000000001</v>
      </c>
      <c r="I111" s="19">
        <f t="shared" si="2"/>
        <v>100</v>
      </c>
      <c r="J111" s="3"/>
    </row>
    <row r="112" spans="1:10" ht="26.25" thickBot="1" x14ac:dyDescent="0.3">
      <c r="A112" s="9" t="s">
        <v>63</v>
      </c>
      <c r="B112" s="20">
        <v>980</v>
      </c>
      <c r="C112" s="21">
        <v>10</v>
      </c>
      <c r="D112" s="21" t="s">
        <v>76</v>
      </c>
      <c r="E112" s="22" t="s">
        <v>117</v>
      </c>
      <c r="F112" s="21">
        <v>300</v>
      </c>
      <c r="G112" s="23">
        <v>144.76900000000001</v>
      </c>
      <c r="H112" s="19">
        <v>144.76900000000001</v>
      </c>
      <c r="I112" s="19">
        <f t="shared" si="2"/>
        <v>100</v>
      </c>
      <c r="J112" s="3"/>
    </row>
    <row r="113" spans="1:10" ht="15.75" thickBot="1" x14ac:dyDescent="0.3">
      <c r="A113" s="4" t="s">
        <v>64</v>
      </c>
      <c r="B113" s="15">
        <v>980</v>
      </c>
      <c r="C113" s="16">
        <v>11</v>
      </c>
      <c r="D113" s="16" t="s">
        <v>75</v>
      </c>
      <c r="E113" s="17" t="s">
        <v>66</v>
      </c>
      <c r="F113" s="16" t="s">
        <v>84</v>
      </c>
      <c r="G113" s="18">
        <v>6</v>
      </c>
      <c r="H113" s="19">
        <v>6</v>
      </c>
      <c r="I113" s="19">
        <f t="shared" si="2"/>
        <v>100</v>
      </c>
      <c r="J113" s="3"/>
    </row>
    <row r="114" spans="1:10" ht="15.75" thickBot="1" x14ac:dyDescent="0.3">
      <c r="A114" s="5" t="s">
        <v>65</v>
      </c>
      <c r="B114" s="20">
        <v>980</v>
      </c>
      <c r="C114" s="21">
        <v>11</v>
      </c>
      <c r="D114" s="21" t="s">
        <v>77</v>
      </c>
      <c r="E114" s="22" t="s">
        <v>66</v>
      </c>
      <c r="F114" s="21" t="s">
        <v>84</v>
      </c>
      <c r="G114" s="23">
        <v>6</v>
      </c>
      <c r="H114" s="19">
        <v>6</v>
      </c>
      <c r="I114" s="19">
        <f t="shared" si="2"/>
        <v>100</v>
      </c>
      <c r="J114" s="3"/>
    </row>
    <row r="115" spans="1:10" ht="102.75" thickBot="1" x14ac:dyDescent="0.3">
      <c r="A115" s="5" t="s">
        <v>55</v>
      </c>
      <c r="B115" s="20">
        <v>980</v>
      </c>
      <c r="C115" s="21">
        <v>11</v>
      </c>
      <c r="D115" s="33" t="s">
        <v>77</v>
      </c>
      <c r="E115" s="33" t="s">
        <v>111</v>
      </c>
      <c r="F115" s="21" t="s">
        <v>84</v>
      </c>
      <c r="G115" s="23">
        <v>6</v>
      </c>
      <c r="H115" s="19">
        <v>6</v>
      </c>
      <c r="I115" s="19">
        <f t="shared" si="2"/>
        <v>100</v>
      </c>
      <c r="J115" s="3"/>
    </row>
    <row r="116" spans="1:10" ht="26.25" thickBot="1" x14ac:dyDescent="0.3">
      <c r="A116" s="10" t="s">
        <v>58</v>
      </c>
      <c r="B116" s="20">
        <v>980</v>
      </c>
      <c r="C116" s="21">
        <v>11</v>
      </c>
      <c r="D116" s="21" t="s">
        <v>77</v>
      </c>
      <c r="E116" s="22" t="s">
        <v>114</v>
      </c>
      <c r="F116" s="21" t="s">
        <v>84</v>
      </c>
      <c r="G116" s="23">
        <v>6</v>
      </c>
      <c r="H116" s="19">
        <v>6</v>
      </c>
      <c r="I116" s="19">
        <f t="shared" si="2"/>
        <v>100</v>
      </c>
      <c r="J116" s="3"/>
    </row>
    <row r="117" spans="1:10" ht="26.25" thickBot="1" x14ac:dyDescent="0.3">
      <c r="A117" s="5" t="s">
        <v>59</v>
      </c>
      <c r="B117" s="20">
        <v>980</v>
      </c>
      <c r="C117" s="21">
        <v>11</v>
      </c>
      <c r="D117" s="21" t="s">
        <v>77</v>
      </c>
      <c r="E117" s="22" t="s">
        <v>115</v>
      </c>
      <c r="F117" s="21" t="s">
        <v>84</v>
      </c>
      <c r="G117" s="23">
        <v>6</v>
      </c>
      <c r="H117" s="19">
        <v>6</v>
      </c>
      <c r="I117" s="19">
        <f t="shared" si="2"/>
        <v>100</v>
      </c>
      <c r="J117" s="3"/>
    </row>
    <row r="118" spans="1:10" x14ac:dyDescent="0.25">
      <c r="A118" s="12" t="s">
        <v>11</v>
      </c>
      <c r="B118" s="34">
        <v>980</v>
      </c>
      <c r="C118" s="35">
        <v>11</v>
      </c>
      <c r="D118" s="35" t="s">
        <v>77</v>
      </c>
      <c r="E118" s="36" t="s">
        <v>115</v>
      </c>
      <c r="F118" s="35">
        <v>800</v>
      </c>
      <c r="G118" s="29">
        <v>6</v>
      </c>
      <c r="H118" s="30">
        <v>6</v>
      </c>
      <c r="I118" s="19">
        <f t="shared" si="2"/>
        <v>100</v>
      </c>
      <c r="J118" s="3"/>
    </row>
    <row r="119" spans="1:10" x14ac:dyDescent="0.25">
      <c r="A119" s="37" t="s">
        <v>128</v>
      </c>
      <c r="B119" s="38"/>
      <c r="C119" s="39"/>
      <c r="D119" s="39"/>
      <c r="E119" s="39"/>
      <c r="F119" s="39"/>
      <c r="G119" s="40">
        <f>G10+G42+G47+G73+G102+G107+G113</f>
        <v>24936.024999999998</v>
      </c>
      <c r="H119" s="40">
        <v>24569.06</v>
      </c>
      <c r="I119" s="40">
        <f t="shared" si="2"/>
        <v>98.528374109345833</v>
      </c>
      <c r="J119" s="3"/>
    </row>
  </sheetData>
  <mergeCells count="13">
    <mergeCell ref="E1:G1"/>
    <mergeCell ref="E2:G2"/>
    <mergeCell ref="E3:G3"/>
    <mergeCell ref="B5:E5"/>
    <mergeCell ref="A6:G6"/>
    <mergeCell ref="F8:F9"/>
    <mergeCell ref="H8:H9"/>
    <mergeCell ref="I8:I9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us_typist</cp:lastModifiedBy>
  <cp:lastPrinted>2020-06-02T11:34:07Z</cp:lastPrinted>
  <dcterms:created xsi:type="dcterms:W3CDTF">2020-04-07T12:03:38Z</dcterms:created>
  <dcterms:modified xsi:type="dcterms:W3CDTF">2020-06-02T11:34:08Z</dcterms:modified>
</cp:coreProperties>
</file>