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423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2" i="1" l="1"/>
  <c r="G13" i="1"/>
  <c r="G14" i="1"/>
  <c r="G16" i="1"/>
  <c r="G17" i="1"/>
  <c r="G19" i="1"/>
  <c r="G20" i="1"/>
  <c r="G21" i="1"/>
  <c r="G22" i="1"/>
  <c r="G23" i="1"/>
  <c r="G24" i="1"/>
  <c r="G28" i="1"/>
  <c r="G29" i="1"/>
  <c r="G33" i="1"/>
  <c r="G34" i="1"/>
  <c r="G35" i="1"/>
  <c r="G38" i="1"/>
  <c r="G40" i="1"/>
  <c r="G42" i="1"/>
  <c r="G43" i="1"/>
  <c r="G45" i="1"/>
  <c r="G46" i="1"/>
  <c r="G49" i="1"/>
  <c r="G50" i="1"/>
  <c r="G51" i="1"/>
  <c r="G53" i="1"/>
  <c r="G54" i="1"/>
  <c r="G55" i="1"/>
  <c r="G58" i="1"/>
  <c r="G60" i="1"/>
  <c r="G62" i="1"/>
  <c r="G64" i="1"/>
  <c r="G67" i="1"/>
  <c r="G68" i="1"/>
  <c r="G71" i="1"/>
  <c r="G72" i="1"/>
  <c r="G73" i="1"/>
  <c r="G74" i="1"/>
  <c r="G75" i="1"/>
  <c r="G76" i="1"/>
  <c r="G77" i="1"/>
  <c r="G78" i="1"/>
  <c r="F27" i="1"/>
  <c r="F26" i="1" s="1"/>
  <c r="F66" i="1"/>
  <c r="E66" i="1"/>
  <c r="F70" i="1"/>
  <c r="G70" i="1" s="1"/>
  <c r="E70" i="1"/>
  <c r="E69" i="1" s="1"/>
  <c r="F44" i="1"/>
  <c r="E44" i="1"/>
  <c r="F39" i="1"/>
  <c r="E39" i="1"/>
  <c r="F41" i="1"/>
  <c r="E41" i="1"/>
  <c r="F61" i="1"/>
  <c r="E61" i="1"/>
  <c r="F63" i="1"/>
  <c r="E63" i="1"/>
  <c r="F59" i="1"/>
  <c r="E59" i="1"/>
  <c r="F57" i="1"/>
  <c r="E57" i="1"/>
  <c r="E56" i="1" s="1"/>
  <c r="F52" i="1"/>
  <c r="G52" i="1" s="1"/>
  <c r="E52" i="1"/>
  <c r="F48" i="1"/>
  <c r="E48" i="1"/>
  <c r="E47" i="1" s="1"/>
  <c r="F37" i="1"/>
  <c r="F36" i="1" s="1"/>
  <c r="E37" i="1"/>
  <c r="F32" i="1"/>
  <c r="F31" i="1" s="1"/>
  <c r="E32" i="1"/>
  <c r="E31" i="1" s="1"/>
  <c r="E27" i="1"/>
  <c r="E26" i="1" s="1"/>
  <c r="E25" i="1" s="1"/>
  <c r="F15" i="1"/>
  <c r="E15" i="1"/>
  <c r="G15" i="1" s="1"/>
  <c r="F18" i="1"/>
  <c r="E18" i="1"/>
  <c r="F11" i="1"/>
  <c r="E11" i="1"/>
  <c r="E10" i="1" l="1"/>
  <c r="E9" i="1" s="1"/>
  <c r="G48" i="1"/>
  <c r="F56" i="1"/>
  <c r="G56" i="1" s="1"/>
  <c r="G44" i="1"/>
  <c r="G66" i="1"/>
  <c r="F10" i="1"/>
  <c r="F9" i="1" s="1"/>
  <c r="G9" i="1" s="1"/>
  <c r="G18" i="1"/>
  <c r="G31" i="1"/>
  <c r="G37" i="1"/>
  <c r="G59" i="1"/>
  <c r="G63" i="1"/>
  <c r="G61" i="1"/>
  <c r="G41" i="1"/>
  <c r="G39" i="1"/>
  <c r="F25" i="1"/>
  <c r="G25" i="1" s="1"/>
  <c r="G26" i="1"/>
  <c r="E65" i="1"/>
  <c r="G57" i="1"/>
  <c r="G27" i="1"/>
  <c r="G11" i="1"/>
  <c r="E36" i="1"/>
  <c r="G36" i="1" s="1"/>
  <c r="F47" i="1"/>
  <c r="G47" i="1" s="1"/>
  <c r="F69" i="1"/>
  <c r="G69" i="1" s="1"/>
  <c r="G32" i="1"/>
  <c r="E30" i="1" l="1"/>
  <c r="E8" i="1" s="1"/>
  <c r="G10" i="1"/>
  <c r="F65" i="1"/>
  <c r="G65" i="1" s="1"/>
  <c r="F30" i="1"/>
  <c r="G30" i="1" l="1"/>
  <c r="F8" i="1"/>
  <c r="G8" i="1" s="1"/>
</calcChain>
</file>

<file path=xl/sharedStrings.xml><?xml version="1.0" encoding="utf-8"?>
<sst xmlns="http://schemas.openxmlformats.org/spreadsheetml/2006/main" count="265" uniqueCount="102">
  <si>
    <t>ВСЕГО РАСХОДОВ</t>
  </si>
  <si>
    <t>000 0000 000</t>
  </si>
  <si>
    <t>030 0008 020</t>
  </si>
  <si>
    <t>030 000S 020</t>
  </si>
  <si>
    <t>03000S5170</t>
  </si>
  <si>
    <t>0100000000</t>
  </si>
  <si>
    <t>0100001000</t>
  </si>
  <si>
    <t>0100001020</t>
  </si>
  <si>
    <t>0100001030</t>
  </si>
  <si>
    <t>0100001050</t>
  </si>
  <si>
    <t>0100016000</t>
  </si>
  <si>
    <t>0100016050</t>
  </si>
  <si>
    <t>0100051180</t>
  </si>
  <si>
    <t>0200000000</t>
  </si>
  <si>
    <t>0200003000</t>
  </si>
  <si>
    <t>0200003010</t>
  </si>
  <si>
    <t>0300000000</t>
  </si>
  <si>
    <t>0300002000</t>
  </si>
  <si>
    <t>0300002010</t>
  </si>
  <si>
    <t>0300002020</t>
  </si>
  <si>
    <t>0300003040</t>
  </si>
  <si>
    <t>0300003050</t>
  </si>
  <si>
    <t>0300003070</t>
  </si>
  <si>
    <t>0300003110</t>
  </si>
  <si>
    <t>0300011000</t>
  </si>
  <si>
    <t>0300011010</t>
  </si>
  <si>
    <t>0300008000</t>
  </si>
  <si>
    <t>0300008020</t>
  </si>
  <si>
    <t>0300015000</t>
  </si>
  <si>
    <t>0300015170</t>
  </si>
  <si>
    <t>0400000000</t>
  </si>
  <si>
    <t>0400002000</t>
  </si>
  <si>
    <t>0400002030</t>
  </si>
  <si>
    <t>0400003060</t>
  </si>
  <si>
    <t xml:space="preserve"> Руководство и управление в сфере установленных функций органов  самоуправления</t>
  </si>
  <si>
    <t>Обеспечение деятельности администрации городского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</si>
  <si>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</si>
  <si>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</si>
  <si>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</si>
  <si>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Учреждения осуществляющие  обеспечение хозяйственной деятельности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</si>
  <si>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</si>
  <si>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Пенсия за выслугу лет муниципальных служащих в муниципальном образовании</t>
  </si>
  <si>
    <t>Социальное обеспечение и другие выплаты населению</t>
  </si>
  <si>
    <t xml:space="preserve"> Финансовое обеспечение бюджетных обязательств по переданным для осуществления государственными полномочиями</t>
  </si>
  <si>
    <t>Создание и деятельность в муниципальных образованиях административных комиссий</t>
  </si>
  <si>
    <t>Осуществление первичного воинского учета на территориях, где отсутствуют военные комиссариаты</t>
  </si>
  <si>
    <t>Мероприятия в установленной сфере деятельности</t>
  </si>
  <si>
    <t>Мероприятия по управлению имуществом</t>
  </si>
  <si>
    <t>Мероприятия в области благоустройства</t>
  </si>
  <si>
    <t>Мероприятия  по организации искусственного освещения на территории муниципального образования</t>
  </si>
  <si>
    <t xml:space="preserve">Закупка товаров, работ и услуг для государственных (муниципальных) нужд </t>
  </si>
  <si>
    <t>Мероприятия по благоустройству муниципального образования</t>
  </si>
  <si>
    <r>
      <t>Мероприятия в установленной сфере деятельности</t>
    </r>
    <r>
      <rPr>
        <b/>
        <sz val="8"/>
        <color theme="1"/>
        <rFont val="Times New Roman"/>
        <family val="1"/>
        <charset val="204"/>
      </rPr>
      <t xml:space="preserve"> </t>
    </r>
  </si>
  <si>
    <t>Мероприятия в области дорожной деятельности</t>
  </si>
  <si>
    <t xml:space="preserve">Работы по реформированию и модернизации жилищно-коммунального комплекса </t>
  </si>
  <si>
    <t>Мероприятия по проведению капитального ремонта многоквартирных домов</t>
  </si>
  <si>
    <t>Мероприятия в области коммунального хозяйства</t>
  </si>
  <si>
    <t>Финансовое обеспечение мер по ликвидации чрезвычайных ситуаций за счет средств резервного фонда Администрации Санчурского района</t>
  </si>
  <si>
    <t>Иные межбюджетные трансферты</t>
  </si>
  <si>
    <t>На осуществление дорожной деятельности в отношении автомобильных дорог общего пользования местного значения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</si>
  <si>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</si>
  <si>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Софинансирование расходных обязательств, возникающих при выполнении полномочий органами местного самоуправления</t>
  </si>
  <si>
    <t>Софинансирование по инвестиционным программам и проектам развития общественной инфраструктуры муниципальных образований Кировской области</t>
  </si>
  <si>
    <t>Муниципальная программа «Организация отдыха, спорта и занятости населения  муниципального образования Санчурское городское поселения на2018 год и плановый период  2019-2020 годы»</t>
  </si>
  <si>
    <t>Организация общественных работ на территории муниципального образования</t>
  </si>
  <si>
    <t>Мероприятия в сфере установленных функций</t>
  </si>
  <si>
    <t>Проведение районных мероприятий</t>
  </si>
  <si>
    <t>Функционирование высшего должностного лица муниципального образования</t>
  </si>
  <si>
    <t>Высшее  должностное лицо муниципального образования</t>
  </si>
  <si>
    <t>Проведение выборов и референдумов</t>
  </si>
  <si>
    <t>Материально-техническое обеспечение проведения выборов и референдумов</t>
  </si>
  <si>
    <t>Муниципальная программа  «Развитие муниципального управления в муниципальном образовании Санчурское городское поселение на 2019 год  и плановый период 2020-2021 годы»</t>
  </si>
  <si>
    <t>000</t>
  </si>
  <si>
    <t>200</t>
  </si>
  <si>
    <t>Муниципальная  программа «Управление имуществом муниципального образования Санчурское городское поселение на 2019 год и плановый период 2020-2021 годы.»</t>
  </si>
  <si>
    <t>00</t>
  </si>
  <si>
    <t>Муниципальная программа «Обеспечение безопасности и жизнедеятельности населения в муниципальном образовании Санчурское городское поселение на 2019 год и плановый период 2020-2021 годы</t>
  </si>
  <si>
    <t>0300003000</t>
  </si>
  <si>
    <t>0300015550</t>
  </si>
  <si>
    <t>03000S5550</t>
  </si>
  <si>
    <t>Ремонт автомобильных дорог местного значения с твердым покрытием в границах городских населенных пунктах</t>
  </si>
  <si>
    <t>Проведение выборов в представительный орган муниципального образования</t>
  </si>
  <si>
    <t>1200005010</t>
  </si>
  <si>
    <t>Создание мест(площадок) накопления твердых коммунальных отходов</t>
  </si>
  <si>
    <t>0300008030</t>
  </si>
  <si>
    <t>030000S030</t>
  </si>
  <si>
    <t>0400003000</t>
  </si>
  <si>
    <t>Распределение</t>
  </si>
  <si>
    <t>бюджетных ассигнований по целевым статьям (муниципальным программам и непрограммным направлениям деятельности) группам видов расходов классификации расходов бюджета Санчурского городского поселения на 2019 год</t>
  </si>
  <si>
    <t>Наименование расходов</t>
  </si>
  <si>
    <t>Целевая статья</t>
  </si>
  <si>
    <t>Вид расходов</t>
  </si>
  <si>
    <t>Утверждено</t>
  </si>
  <si>
    <t>Исполнено</t>
  </si>
  <si>
    <t>% исполнения</t>
  </si>
  <si>
    <t>100</t>
  </si>
  <si>
    <t>300</t>
  </si>
  <si>
    <t>800</t>
  </si>
  <si>
    <t>,9800</t>
  </si>
  <si>
    <t xml:space="preserve">                     Приложение № 3                                                   </t>
  </si>
  <si>
    <t xml:space="preserve">к решению Думы Санчурского муниципального округа "Об утверждении отчета об исполнении бюджета Санчурское городское поселение" 
 за 2019 год»
</t>
  </si>
  <si>
    <t xml:space="preserve">                                        от  27.05.2020        №  11/147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</si>
</sst>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0" borderId="0" xfId="0" applyNumberFormat="1"/>
    <xf numFmtId="49" fontId="2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0" fillId="0" borderId="0" xfId="0" applyFont="1"/>
    <xf numFmtId="49" fontId="3" fillId="0" borderId="1" xfId="0" applyNumberFormat="1" applyFont="1" applyBorder="1" applyAlignment="1">
      <alignment horizontal="center" vertical="top" wrapText="1"/>
    </xf>
    <xf numFmtId="49" fontId="0" fillId="0" borderId="0" xfId="0" applyNumberFormat="1" applyFont="1"/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top" wrapText="1"/>
    </xf>
    <xf numFmtId="0" fontId="8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7" fillId="0" borderId="2" xfId="0" applyFont="1" applyBorder="1" applyAlignment="1">
      <alignment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vertical="top" wrapText="1"/>
    </xf>
    <xf numFmtId="2" fontId="3" fillId="0" borderId="5" xfId="0" applyNumberFormat="1" applyFont="1" applyBorder="1" applyAlignment="1">
      <alignment vertical="top" wrapText="1"/>
    </xf>
    <xf numFmtId="2" fontId="2" fillId="0" borderId="2" xfId="0" applyNumberFormat="1" applyFont="1" applyBorder="1" applyAlignment="1">
      <alignment vertical="top" wrapText="1"/>
    </xf>
    <xf numFmtId="2" fontId="2" fillId="0" borderId="5" xfId="0" applyNumberFormat="1" applyFont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6" xfId="0" applyBorder="1"/>
    <xf numFmtId="0" fontId="8" fillId="0" borderId="6" xfId="0" applyFont="1" applyBorder="1" applyAlignment="1">
      <alignment wrapText="1"/>
    </xf>
    <xf numFmtId="49" fontId="8" fillId="0" borderId="6" xfId="0" applyNumberFormat="1" applyFont="1" applyBorder="1" applyAlignment="1">
      <alignment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2" fontId="3" fillId="0" borderId="9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abSelected="1" workbookViewId="0">
      <selection activeCell="I4" sqref="I4"/>
    </sheetView>
  </sheetViews>
  <sheetFormatPr defaultRowHeight="15" x14ac:dyDescent="0.25"/>
  <cols>
    <col min="1" max="1" width="40.5703125" customWidth="1"/>
    <col min="2" max="2" width="11.5703125" style="8" customWidth="1"/>
    <col min="3" max="3" width="5.5703125" style="1" hidden="1" customWidth="1"/>
    <col min="4" max="4" width="5.5703125" style="1" customWidth="1"/>
    <col min="5" max="5" width="10.85546875" customWidth="1"/>
    <col min="6" max="6" width="10.5703125" customWidth="1"/>
    <col min="7" max="7" width="8.140625" customWidth="1"/>
  </cols>
  <sheetData>
    <row r="1" spans="1:7" ht="15" customHeight="1" x14ac:dyDescent="0.25">
      <c r="A1" s="49" t="s">
        <v>99</v>
      </c>
      <c r="B1" s="49"/>
      <c r="C1" s="49"/>
      <c r="D1" s="49"/>
      <c r="E1" s="49"/>
      <c r="F1" s="49"/>
      <c r="G1" s="49"/>
    </row>
    <row r="2" spans="1:7" ht="64.5" customHeight="1" x14ac:dyDescent="0.25">
      <c r="A2" s="44"/>
      <c r="B2" s="47" t="s">
        <v>100</v>
      </c>
      <c r="C2" s="48"/>
      <c r="D2" s="48"/>
      <c r="E2" s="48"/>
      <c r="F2" s="48"/>
      <c r="G2" s="48"/>
    </row>
    <row r="3" spans="1:7" ht="15" customHeight="1" x14ac:dyDescent="0.25">
      <c r="A3" s="49" t="s">
        <v>101</v>
      </c>
      <c r="B3" s="49"/>
      <c r="C3" s="49"/>
      <c r="D3" s="49"/>
      <c r="E3" s="49"/>
      <c r="F3" s="49"/>
      <c r="G3" s="49"/>
    </row>
    <row r="4" spans="1:7" ht="30.75" customHeight="1" x14ac:dyDescent="0.25"/>
    <row r="5" spans="1:7" x14ac:dyDescent="0.25">
      <c r="A5" s="46" t="s">
        <v>87</v>
      </c>
      <c r="B5" s="46"/>
      <c r="C5" s="46"/>
      <c r="D5" s="46"/>
      <c r="E5" s="46"/>
      <c r="F5" s="46"/>
      <c r="G5" s="46"/>
    </row>
    <row r="6" spans="1:7" ht="47.25" customHeight="1" x14ac:dyDescent="0.25">
      <c r="A6" s="45" t="s">
        <v>88</v>
      </c>
      <c r="B6" s="45"/>
      <c r="C6" s="45"/>
      <c r="D6" s="45"/>
      <c r="E6" s="45"/>
      <c r="F6" s="45"/>
      <c r="G6" s="45"/>
    </row>
    <row r="7" spans="1:7" ht="34.5" x14ac:dyDescent="0.25">
      <c r="A7" s="36" t="s">
        <v>89</v>
      </c>
      <c r="B7" s="38" t="s">
        <v>90</v>
      </c>
      <c r="C7" s="38"/>
      <c r="D7" s="38" t="s">
        <v>91</v>
      </c>
      <c r="E7" s="37" t="s">
        <v>92</v>
      </c>
      <c r="F7" s="37" t="s">
        <v>93</v>
      </c>
      <c r="G7" s="37" t="s">
        <v>94</v>
      </c>
    </row>
    <row r="8" spans="1:7" ht="30.75" thickBot="1" x14ac:dyDescent="0.3">
      <c r="A8" s="34" t="s">
        <v>0</v>
      </c>
      <c r="B8" s="35" t="s">
        <v>1</v>
      </c>
      <c r="C8" s="2" t="s">
        <v>72</v>
      </c>
      <c r="D8" s="2" t="s">
        <v>72</v>
      </c>
      <c r="E8" s="22">
        <f>E9+E25+E30+E65+E72+E76</f>
        <v>24936.030000000002</v>
      </c>
      <c r="F8" s="22">
        <f>F9+F25+F30+F65+F72+F76</f>
        <v>24569.055</v>
      </c>
      <c r="G8" s="23">
        <f>F8/E8*100</f>
        <v>98.528334301811469</v>
      </c>
    </row>
    <row r="9" spans="1:7" ht="42.75" thickBot="1" x14ac:dyDescent="0.3">
      <c r="A9" s="9" t="s">
        <v>71</v>
      </c>
      <c r="B9" s="3" t="s">
        <v>5</v>
      </c>
      <c r="C9" s="2" t="s">
        <v>72</v>
      </c>
      <c r="D9" s="2" t="s">
        <v>72</v>
      </c>
      <c r="E9" s="22">
        <f>E10+E20+E23</f>
        <v>4094.5019999999995</v>
      </c>
      <c r="F9" s="22">
        <f>F10+F20+F23</f>
        <v>3915.3370000000004</v>
      </c>
      <c r="G9" s="21">
        <f t="shared" ref="G9:G72" si="0">F9/E9*100</f>
        <v>95.624254182804179</v>
      </c>
    </row>
    <row r="10" spans="1:7" ht="23.25" thickBot="1" x14ac:dyDescent="0.3">
      <c r="A10" s="10" t="s">
        <v>34</v>
      </c>
      <c r="B10" s="3" t="s">
        <v>6</v>
      </c>
      <c r="C10" s="3" t="s">
        <v>72</v>
      </c>
      <c r="D10" s="3" t="s">
        <v>72</v>
      </c>
      <c r="E10" s="24">
        <f>E11+E15+E18</f>
        <v>3898.8019999999997</v>
      </c>
      <c r="F10" s="24">
        <f>F11+F15+F18</f>
        <v>3719.6370000000006</v>
      </c>
      <c r="G10" s="21">
        <f t="shared" si="0"/>
        <v>95.404614032720843</v>
      </c>
    </row>
    <row r="11" spans="1:7" ht="23.25" thickBot="1" x14ac:dyDescent="0.3">
      <c r="A11" s="10" t="s">
        <v>35</v>
      </c>
      <c r="B11" s="3" t="s">
        <v>7</v>
      </c>
      <c r="C11" s="3" t="s">
        <v>72</v>
      </c>
      <c r="D11" s="3" t="s">
        <v>72</v>
      </c>
      <c r="E11" s="24">
        <f>E12+E13+E14</f>
        <v>2982.8509999999997</v>
      </c>
      <c r="F11" s="24">
        <f>F12+F13+F14</f>
        <v>2846.3470000000002</v>
      </c>
      <c r="G11" s="21">
        <f t="shared" si="0"/>
        <v>95.423707050737718</v>
      </c>
    </row>
    <row r="12" spans="1:7" ht="57" thickBot="1" x14ac:dyDescent="0.3">
      <c r="A12" s="10" t="s">
        <v>36</v>
      </c>
      <c r="B12" s="3" t="s">
        <v>7</v>
      </c>
      <c r="C12" s="3">
        <v>100</v>
      </c>
      <c r="D12" s="3" t="s">
        <v>95</v>
      </c>
      <c r="E12" s="24">
        <v>2082.3879999999999</v>
      </c>
      <c r="F12" s="24">
        <v>2049.837</v>
      </c>
      <c r="G12" s="21">
        <f t="shared" si="0"/>
        <v>98.436842701744339</v>
      </c>
    </row>
    <row r="13" spans="1:7" ht="23.25" thickBot="1" x14ac:dyDescent="0.3">
      <c r="A13" s="10" t="s">
        <v>37</v>
      </c>
      <c r="B13" s="3" t="s">
        <v>7</v>
      </c>
      <c r="C13" s="3">
        <v>200</v>
      </c>
      <c r="D13" s="3" t="s">
        <v>73</v>
      </c>
      <c r="E13" s="24">
        <v>829.16499999999996</v>
      </c>
      <c r="F13" s="25">
        <v>733.33299999999997</v>
      </c>
      <c r="G13" s="21">
        <f t="shared" si="0"/>
        <v>88.442348627836438</v>
      </c>
    </row>
    <row r="14" spans="1:7" ht="15.75" thickBot="1" x14ac:dyDescent="0.3">
      <c r="A14" s="10" t="s">
        <v>38</v>
      </c>
      <c r="B14" s="3" t="s">
        <v>7</v>
      </c>
      <c r="C14" s="3">
        <v>800</v>
      </c>
      <c r="D14" s="3" t="s">
        <v>97</v>
      </c>
      <c r="E14" s="24">
        <v>71.298000000000002</v>
      </c>
      <c r="F14" s="25">
        <v>63.177</v>
      </c>
      <c r="G14" s="21">
        <f t="shared" si="0"/>
        <v>88.609778675418653</v>
      </c>
    </row>
    <row r="15" spans="1:7" ht="34.5" thickBot="1" x14ac:dyDescent="0.3">
      <c r="A15" s="10" t="s">
        <v>39</v>
      </c>
      <c r="B15" s="3" t="s">
        <v>8</v>
      </c>
      <c r="C15" s="3" t="s">
        <v>72</v>
      </c>
      <c r="D15" s="3" t="s">
        <v>72</v>
      </c>
      <c r="E15" s="24">
        <f>E16+E17</f>
        <v>771.18200000000002</v>
      </c>
      <c r="F15" s="24">
        <f>F16+F17</f>
        <v>728.52099999999996</v>
      </c>
      <c r="G15" s="21">
        <f t="shared" si="0"/>
        <v>94.468102211929221</v>
      </c>
    </row>
    <row r="16" spans="1:7" ht="57" thickBot="1" x14ac:dyDescent="0.3">
      <c r="A16" s="10" t="s">
        <v>40</v>
      </c>
      <c r="B16" s="3" t="s">
        <v>8</v>
      </c>
      <c r="C16" s="3">
        <v>100</v>
      </c>
      <c r="D16" s="3" t="s">
        <v>95</v>
      </c>
      <c r="E16" s="24">
        <v>716.45699999999999</v>
      </c>
      <c r="F16" s="25">
        <v>674.89599999999996</v>
      </c>
      <c r="G16" s="21">
        <f t="shared" si="0"/>
        <v>94.199093595289042</v>
      </c>
    </row>
    <row r="17" spans="1:7" ht="23.25" thickBot="1" x14ac:dyDescent="0.3">
      <c r="A17" s="10" t="s">
        <v>37</v>
      </c>
      <c r="B17" s="3" t="s">
        <v>8</v>
      </c>
      <c r="C17" s="3">
        <v>200</v>
      </c>
      <c r="D17" s="3" t="s">
        <v>73</v>
      </c>
      <c r="E17" s="24">
        <v>54.725000000000001</v>
      </c>
      <c r="F17" s="25">
        <v>53.625</v>
      </c>
      <c r="G17" s="21">
        <f t="shared" si="0"/>
        <v>97.989949748743726</v>
      </c>
    </row>
    <row r="18" spans="1:7" ht="23.25" thickBot="1" x14ac:dyDescent="0.3">
      <c r="A18" s="10" t="s">
        <v>41</v>
      </c>
      <c r="B18" s="3" t="s">
        <v>9</v>
      </c>
      <c r="C18" s="3" t="s">
        <v>72</v>
      </c>
      <c r="D18" s="3" t="s">
        <v>72</v>
      </c>
      <c r="E18" s="24">
        <f>E19</f>
        <v>144.76900000000001</v>
      </c>
      <c r="F18" s="24">
        <f>F19</f>
        <v>144.76900000000001</v>
      </c>
      <c r="G18" s="21">
        <f t="shared" si="0"/>
        <v>100</v>
      </c>
    </row>
    <row r="19" spans="1:7" ht="15.75" thickBot="1" x14ac:dyDescent="0.3">
      <c r="A19" s="10" t="s">
        <v>42</v>
      </c>
      <c r="B19" s="3" t="s">
        <v>9</v>
      </c>
      <c r="C19" s="3">
        <v>300</v>
      </c>
      <c r="D19" s="3" t="s">
        <v>96</v>
      </c>
      <c r="E19" s="24">
        <v>144.76900000000001</v>
      </c>
      <c r="F19" s="25">
        <v>144.76900000000001</v>
      </c>
      <c r="G19" s="21">
        <f t="shared" si="0"/>
        <v>100</v>
      </c>
    </row>
    <row r="20" spans="1:7" ht="34.5" thickBot="1" x14ac:dyDescent="0.3">
      <c r="A20" s="10" t="s">
        <v>43</v>
      </c>
      <c r="B20" s="3" t="s">
        <v>10</v>
      </c>
      <c r="C20" s="3" t="s">
        <v>72</v>
      </c>
      <c r="D20" s="3" t="s">
        <v>72</v>
      </c>
      <c r="E20" s="24">
        <v>0.2</v>
      </c>
      <c r="F20" s="25">
        <v>0.2</v>
      </c>
      <c r="G20" s="21">
        <f t="shared" si="0"/>
        <v>100</v>
      </c>
    </row>
    <row r="21" spans="1:7" ht="23.25" thickBot="1" x14ac:dyDescent="0.3">
      <c r="A21" s="10" t="s">
        <v>44</v>
      </c>
      <c r="B21" s="3" t="s">
        <v>11</v>
      </c>
      <c r="C21" s="3" t="s">
        <v>72</v>
      </c>
      <c r="D21" s="18" t="s">
        <v>72</v>
      </c>
      <c r="E21" s="26">
        <v>0.2</v>
      </c>
      <c r="F21" s="41">
        <v>0.2</v>
      </c>
      <c r="G21" s="21">
        <f t="shared" si="0"/>
        <v>100</v>
      </c>
    </row>
    <row r="22" spans="1:7" ht="23.25" thickBot="1" x14ac:dyDescent="0.3">
      <c r="A22" s="10" t="s">
        <v>37</v>
      </c>
      <c r="B22" s="3" t="s">
        <v>11</v>
      </c>
      <c r="C22" s="39" t="s">
        <v>73</v>
      </c>
      <c r="D22" s="42" t="s">
        <v>73</v>
      </c>
      <c r="E22" s="43">
        <v>0.2</v>
      </c>
      <c r="F22" s="43">
        <v>0.2</v>
      </c>
      <c r="G22" s="21">
        <f t="shared" si="0"/>
        <v>100</v>
      </c>
    </row>
    <row r="23" spans="1:7" ht="23.25" thickBot="1" x14ac:dyDescent="0.3">
      <c r="A23" s="32" t="s">
        <v>45</v>
      </c>
      <c r="B23" s="3" t="s">
        <v>12</v>
      </c>
      <c r="C23" s="40" t="s">
        <v>72</v>
      </c>
      <c r="D23" s="42" t="s">
        <v>72</v>
      </c>
      <c r="E23" s="43">
        <v>195.5</v>
      </c>
      <c r="F23" s="43">
        <v>195.5</v>
      </c>
      <c r="G23" s="21">
        <f t="shared" si="0"/>
        <v>100</v>
      </c>
    </row>
    <row r="24" spans="1:7" ht="57" thickBot="1" x14ac:dyDescent="0.3">
      <c r="A24" s="33" t="s">
        <v>36</v>
      </c>
      <c r="B24" s="31" t="s">
        <v>12</v>
      </c>
      <c r="C24" s="3">
        <v>100</v>
      </c>
      <c r="D24" s="3" t="s">
        <v>95</v>
      </c>
      <c r="E24" s="24">
        <v>195.5</v>
      </c>
      <c r="F24" s="25">
        <v>195.5</v>
      </c>
      <c r="G24" s="21">
        <f t="shared" si="0"/>
        <v>100</v>
      </c>
    </row>
    <row r="25" spans="1:7" ht="42.75" thickBot="1" x14ac:dyDescent="0.3">
      <c r="A25" s="11" t="s">
        <v>74</v>
      </c>
      <c r="B25" s="3" t="s">
        <v>13</v>
      </c>
      <c r="C25" s="2" t="s">
        <v>72</v>
      </c>
      <c r="D25" s="3" t="s">
        <v>72</v>
      </c>
      <c r="E25" s="22">
        <f>E26</f>
        <v>72.406000000000006</v>
      </c>
      <c r="F25" s="22">
        <f>F26</f>
        <v>62.52</v>
      </c>
      <c r="G25" s="21">
        <f t="shared" si="0"/>
        <v>86.346435378283573</v>
      </c>
    </row>
    <row r="26" spans="1:7" ht="15.75" thickBot="1" x14ac:dyDescent="0.3">
      <c r="A26" s="12" t="s">
        <v>46</v>
      </c>
      <c r="B26" s="3" t="s">
        <v>14</v>
      </c>
      <c r="C26" s="3" t="s">
        <v>72</v>
      </c>
      <c r="D26" s="3" t="s">
        <v>72</v>
      </c>
      <c r="E26" s="24">
        <f>E27</f>
        <v>72.406000000000006</v>
      </c>
      <c r="F26" s="24">
        <f>F27</f>
        <v>62.52</v>
      </c>
      <c r="G26" s="21">
        <f t="shared" si="0"/>
        <v>86.346435378283573</v>
      </c>
    </row>
    <row r="27" spans="1:7" ht="15.75" thickBot="1" x14ac:dyDescent="0.3">
      <c r="A27" s="10" t="s">
        <v>47</v>
      </c>
      <c r="B27" s="3" t="s">
        <v>15</v>
      </c>
      <c r="C27" s="3" t="s">
        <v>72</v>
      </c>
      <c r="D27" s="3" t="s">
        <v>72</v>
      </c>
      <c r="E27" s="27">
        <f>E28+E29</f>
        <v>72.406000000000006</v>
      </c>
      <c r="F27" s="27">
        <f>F28+F29</f>
        <v>62.52</v>
      </c>
      <c r="G27" s="21">
        <f t="shared" si="0"/>
        <v>86.346435378283573</v>
      </c>
    </row>
    <row r="28" spans="1:7" ht="23.25" thickBot="1" x14ac:dyDescent="0.3">
      <c r="A28" s="10" t="s">
        <v>37</v>
      </c>
      <c r="B28" s="3" t="s">
        <v>15</v>
      </c>
      <c r="C28" s="3">
        <v>200</v>
      </c>
      <c r="D28" s="3" t="s">
        <v>73</v>
      </c>
      <c r="E28" s="24">
        <v>60.106000000000002</v>
      </c>
      <c r="F28" s="25">
        <v>51.316000000000003</v>
      </c>
      <c r="G28" s="21">
        <f t="shared" si="0"/>
        <v>85.375836023025983</v>
      </c>
    </row>
    <row r="29" spans="1:7" ht="15.75" thickBot="1" x14ac:dyDescent="0.3">
      <c r="A29" s="10" t="s">
        <v>38</v>
      </c>
      <c r="B29" s="3" t="s">
        <v>15</v>
      </c>
      <c r="C29" s="3">
        <v>800</v>
      </c>
      <c r="D29" s="3" t="s">
        <v>97</v>
      </c>
      <c r="E29" s="24">
        <v>12.3</v>
      </c>
      <c r="F29" s="25">
        <v>11.204000000000001</v>
      </c>
      <c r="G29" s="21">
        <f t="shared" si="0"/>
        <v>91.089430894308947</v>
      </c>
    </row>
    <row r="30" spans="1:7" ht="53.25" thickBot="1" x14ac:dyDescent="0.3">
      <c r="A30" s="11" t="s">
        <v>76</v>
      </c>
      <c r="B30" s="3" t="s">
        <v>16</v>
      </c>
      <c r="C30" s="2" t="s">
        <v>72</v>
      </c>
      <c r="D30" s="3" t="s">
        <v>72</v>
      </c>
      <c r="E30" s="22">
        <f>E31+E36+E45+E47+E52+E54+E56+E61+E63</f>
        <v>19134.361000000001</v>
      </c>
      <c r="F30" s="22">
        <f>F31+F36+F45+F47+F52+F54+F56+F61+F63</f>
        <v>18966.212</v>
      </c>
      <c r="G30" s="21">
        <f t="shared" si="0"/>
        <v>99.121219673863152</v>
      </c>
    </row>
    <row r="31" spans="1:7" ht="15.75" thickBot="1" x14ac:dyDescent="0.3">
      <c r="A31" s="11" t="s">
        <v>48</v>
      </c>
      <c r="B31" s="3" t="s">
        <v>17</v>
      </c>
      <c r="C31" s="2" t="s">
        <v>72</v>
      </c>
      <c r="D31" s="3" t="s">
        <v>72</v>
      </c>
      <c r="E31" s="22">
        <f>E32+E34</f>
        <v>3003.2179999999998</v>
      </c>
      <c r="F31" s="22">
        <f>F32+F34</f>
        <v>2865.8029999999999</v>
      </c>
      <c r="G31" s="21">
        <f t="shared" si="0"/>
        <v>95.424408084927563</v>
      </c>
    </row>
    <row r="32" spans="1:7" ht="34.5" thickBot="1" x14ac:dyDescent="0.3">
      <c r="A32" s="10" t="s">
        <v>49</v>
      </c>
      <c r="B32" s="3" t="s">
        <v>18</v>
      </c>
      <c r="C32" s="3" t="s">
        <v>72</v>
      </c>
      <c r="D32" s="3" t="s">
        <v>72</v>
      </c>
      <c r="E32" s="24">
        <f>E33</f>
        <v>1319.78</v>
      </c>
      <c r="F32" s="24">
        <f>F33</f>
        <v>1241.684</v>
      </c>
      <c r="G32" s="21">
        <f t="shared" si="0"/>
        <v>94.082650138659474</v>
      </c>
    </row>
    <row r="33" spans="1:7" ht="23.25" thickBot="1" x14ac:dyDescent="0.3">
      <c r="A33" s="10" t="s">
        <v>50</v>
      </c>
      <c r="B33" s="3" t="s">
        <v>18</v>
      </c>
      <c r="C33" s="3">
        <v>200</v>
      </c>
      <c r="D33" s="3" t="s">
        <v>73</v>
      </c>
      <c r="E33" s="24">
        <v>1319.78</v>
      </c>
      <c r="F33" s="25">
        <v>1241.684</v>
      </c>
      <c r="G33" s="21">
        <f t="shared" si="0"/>
        <v>94.082650138659474</v>
      </c>
    </row>
    <row r="34" spans="1:7" ht="23.25" thickBot="1" x14ac:dyDescent="0.3">
      <c r="A34" s="10" t="s">
        <v>51</v>
      </c>
      <c r="B34" s="3" t="s">
        <v>19</v>
      </c>
      <c r="C34" s="3" t="s">
        <v>72</v>
      </c>
      <c r="D34" s="18" t="s">
        <v>72</v>
      </c>
      <c r="E34" s="26">
        <v>1683.4380000000001</v>
      </c>
      <c r="F34" s="41">
        <v>1624.1189999999999</v>
      </c>
      <c r="G34" s="21">
        <f t="shared" si="0"/>
        <v>96.476318106161301</v>
      </c>
    </row>
    <row r="35" spans="1:7" ht="23.25" thickBot="1" x14ac:dyDescent="0.3">
      <c r="A35" s="10" t="s">
        <v>37</v>
      </c>
      <c r="B35" s="3" t="s">
        <v>19</v>
      </c>
      <c r="C35" s="40">
        <v>200</v>
      </c>
      <c r="D35" s="42" t="s">
        <v>73</v>
      </c>
      <c r="E35" s="43">
        <v>1683.4380000000001</v>
      </c>
      <c r="F35" s="43">
        <v>1624.1189999999999</v>
      </c>
      <c r="G35" s="21">
        <f t="shared" si="0"/>
        <v>96.476318106161301</v>
      </c>
    </row>
    <row r="36" spans="1:7" ht="15.75" thickBot="1" x14ac:dyDescent="0.3">
      <c r="A36" s="14" t="s">
        <v>52</v>
      </c>
      <c r="B36" s="3" t="s">
        <v>77</v>
      </c>
      <c r="C36" s="2" t="s">
        <v>72</v>
      </c>
      <c r="D36" s="3" t="s">
        <v>72</v>
      </c>
      <c r="E36" s="22">
        <f>E37+E39+E41+E43</f>
        <v>1516.8679999999999</v>
      </c>
      <c r="F36" s="22">
        <f>F37+F39+F41+F43</f>
        <v>1496.6429999999998</v>
      </c>
      <c r="G36" s="21">
        <f t="shared" si="0"/>
        <v>98.666660513637311</v>
      </c>
    </row>
    <row r="37" spans="1:7" ht="15.75" thickBot="1" x14ac:dyDescent="0.3">
      <c r="A37" s="13" t="s">
        <v>53</v>
      </c>
      <c r="B37" s="3" t="s">
        <v>20</v>
      </c>
      <c r="C37" s="3" t="s">
        <v>72</v>
      </c>
      <c r="D37" s="3" t="s">
        <v>72</v>
      </c>
      <c r="E37" s="24">
        <f>E38</f>
        <v>564.85599999999999</v>
      </c>
      <c r="F37" s="24">
        <f>F38</f>
        <v>548.26499999999999</v>
      </c>
      <c r="G37" s="21">
        <f t="shared" si="0"/>
        <v>97.062791224666114</v>
      </c>
    </row>
    <row r="38" spans="1:7" ht="23.25" thickBot="1" x14ac:dyDescent="0.3">
      <c r="A38" s="13" t="s">
        <v>37</v>
      </c>
      <c r="B38" s="3" t="s">
        <v>20</v>
      </c>
      <c r="C38" s="3">
        <v>200</v>
      </c>
      <c r="D38" s="3" t="s">
        <v>73</v>
      </c>
      <c r="E38" s="27">
        <v>564.85599999999999</v>
      </c>
      <c r="F38" s="25">
        <v>548.26499999999999</v>
      </c>
      <c r="G38" s="21">
        <f t="shared" si="0"/>
        <v>97.062791224666114</v>
      </c>
    </row>
    <row r="39" spans="1:7" ht="23.25" thickBot="1" x14ac:dyDescent="0.3">
      <c r="A39" s="10" t="s">
        <v>54</v>
      </c>
      <c r="B39" s="3" t="s">
        <v>21</v>
      </c>
      <c r="C39" s="3" t="s">
        <v>72</v>
      </c>
      <c r="D39" s="3" t="s">
        <v>72</v>
      </c>
      <c r="E39" s="24">
        <f>E40</f>
        <v>329.99799999999999</v>
      </c>
      <c r="F39" s="24">
        <f>F40</f>
        <v>327.44</v>
      </c>
      <c r="G39" s="21">
        <f t="shared" si="0"/>
        <v>99.224843786932055</v>
      </c>
    </row>
    <row r="40" spans="1:7" ht="23.25" thickBot="1" x14ac:dyDescent="0.3">
      <c r="A40" s="10" t="s">
        <v>50</v>
      </c>
      <c r="B40" s="3" t="s">
        <v>21</v>
      </c>
      <c r="C40" s="3">
        <v>200</v>
      </c>
      <c r="D40" s="3" t="s">
        <v>73</v>
      </c>
      <c r="E40" s="24">
        <v>329.99799999999999</v>
      </c>
      <c r="F40" s="25">
        <v>327.44</v>
      </c>
      <c r="G40" s="21">
        <f t="shared" si="0"/>
        <v>99.224843786932055</v>
      </c>
    </row>
    <row r="41" spans="1:7" ht="23.25" thickBot="1" x14ac:dyDescent="0.3">
      <c r="A41" s="10" t="s">
        <v>55</v>
      </c>
      <c r="B41" s="3" t="s">
        <v>22</v>
      </c>
      <c r="C41" s="3" t="s">
        <v>72</v>
      </c>
      <c r="D41" s="3" t="s">
        <v>72</v>
      </c>
      <c r="E41" s="24">
        <f>E42</f>
        <v>245.27</v>
      </c>
      <c r="F41" s="24">
        <f>F42</f>
        <v>245.262</v>
      </c>
      <c r="G41" s="21">
        <f t="shared" si="0"/>
        <v>99.996738288416836</v>
      </c>
    </row>
    <row r="42" spans="1:7" ht="23.25" thickBot="1" x14ac:dyDescent="0.3">
      <c r="A42" s="10" t="s">
        <v>37</v>
      </c>
      <c r="B42" s="3" t="s">
        <v>22</v>
      </c>
      <c r="C42" s="3">
        <v>200</v>
      </c>
      <c r="D42" s="3" t="s">
        <v>73</v>
      </c>
      <c r="E42" s="24">
        <v>245.27</v>
      </c>
      <c r="F42" s="25">
        <v>245.262</v>
      </c>
      <c r="G42" s="21">
        <f t="shared" si="0"/>
        <v>99.996738288416836</v>
      </c>
    </row>
    <row r="43" spans="1:7" ht="15.75" thickBot="1" x14ac:dyDescent="0.3">
      <c r="A43" s="15" t="s">
        <v>56</v>
      </c>
      <c r="B43" s="3" t="s">
        <v>23</v>
      </c>
      <c r="C43" s="3" t="s">
        <v>75</v>
      </c>
      <c r="D43" s="3" t="s">
        <v>72</v>
      </c>
      <c r="E43" s="24">
        <v>376.74400000000003</v>
      </c>
      <c r="F43" s="25">
        <v>375.67599999999999</v>
      </c>
      <c r="G43" s="21">
        <f t="shared" si="0"/>
        <v>99.716518378527581</v>
      </c>
    </row>
    <row r="44" spans="1:7" ht="23.25" thickBot="1" x14ac:dyDescent="0.3">
      <c r="A44" s="13" t="s">
        <v>37</v>
      </c>
      <c r="B44" s="3" t="s">
        <v>23</v>
      </c>
      <c r="C44" s="3">
        <v>200</v>
      </c>
      <c r="D44" s="3" t="s">
        <v>73</v>
      </c>
      <c r="E44" s="24">
        <f>E43</f>
        <v>376.74400000000003</v>
      </c>
      <c r="F44" s="24">
        <f>F43</f>
        <v>375.67599999999999</v>
      </c>
      <c r="G44" s="21">
        <f t="shared" si="0"/>
        <v>99.716518378527581</v>
      </c>
    </row>
    <row r="45" spans="1:7" ht="32.25" thickBot="1" x14ac:dyDescent="0.3">
      <c r="A45" s="16" t="s">
        <v>57</v>
      </c>
      <c r="B45" s="3" t="s">
        <v>24</v>
      </c>
      <c r="C45" s="2" t="s">
        <v>72</v>
      </c>
      <c r="D45" s="3" t="s">
        <v>72</v>
      </c>
      <c r="E45" s="22">
        <v>50</v>
      </c>
      <c r="F45" s="23">
        <v>49.45</v>
      </c>
      <c r="G45" s="21">
        <f t="shared" si="0"/>
        <v>98.9</v>
      </c>
    </row>
    <row r="46" spans="1:7" ht="23.25" thickBot="1" x14ac:dyDescent="0.3">
      <c r="A46" s="13" t="s">
        <v>37</v>
      </c>
      <c r="B46" s="3" t="s">
        <v>25</v>
      </c>
      <c r="C46" s="3">
        <v>200</v>
      </c>
      <c r="D46" s="3" t="s">
        <v>73</v>
      </c>
      <c r="E46" s="24">
        <v>50</v>
      </c>
      <c r="F46" s="25">
        <v>49.45</v>
      </c>
      <c r="G46" s="21">
        <f t="shared" si="0"/>
        <v>98.9</v>
      </c>
    </row>
    <row r="47" spans="1:7" ht="15.75" thickBot="1" x14ac:dyDescent="0.3">
      <c r="A47" s="11" t="s">
        <v>58</v>
      </c>
      <c r="B47" s="3" t="s">
        <v>26</v>
      </c>
      <c r="C47" s="2" t="s">
        <v>72</v>
      </c>
      <c r="D47" s="3" t="s">
        <v>98</v>
      </c>
      <c r="E47" s="22">
        <f>E48+E50</f>
        <v>2817.7</v>
      </c>
      <c r="F47" s="22">
        <f>F48+F50</f>
        <v>2815.9749999999999</v>
      </c>
      <c r="G47" s="21">
        <f t="shared" si="0"/>
        <v>99.938779855910852</v>
      </c>
    </row>
    <row r="48" spans="1:7" ht="34.5" thickBot="1" x14ac:dyDescent="0.3">
      <c r="A48" s="10" t="s">
        <v>59</v>
      </c>
      <c r="B48" s="3" t="s">
        <v>2</v>
      </c>
      <c r="C48" s="3" t="s">
        <v>72</v>
      </c>
      <c r="D48" s="3" t="s">
        <v>72</v>
      </c>
      <c r="E48" s="24">
        <f>E49</f>
        <v>2410</v>
      </c>
      <c r="F48" s="24">
        <f>F49</f>
        <v>2408.2750000000001</v>
      </c>
      <c r="G48" s="21">
        <f t="shared" si="0"/>
        <v>99.928423236514533</v>
      </c>
    </row>
    <row r="49" spans="1:7" ht="23.25" thickBot="1" x14ac:dyDescent="0.3">
      <c r="A49" s="10" t="s">
        <v>37</v>
      </c>
      <c r="B49" s="3" t="s">
        <v>27</v>
      </c>
      <c r="C49" s="3">
        <v>200</v>
      </c>
      <c r="D49" s="3" t="s">
        <v>73</v>
      </c>
      <c r="E49" s="24">
        <v>2410</v>
      </c>
      <c r="F49" s="25">
        <v>2408.2750000000001</v>
      </c>
      <c r="G49" s="21">
        <f t="shared" si="0"/>
        <v>99.928423236514533</v>
      </c>
    </row>
    <row r="50" spans="1:7" s="6" customFormat="1" ht="23.25" thickBot="1" x14ac:dyDescent="0.3">
      <c r="A50" s="10" t="s">
        <v>83</v>
      </c>
      <c r="B50" s="3" t="s">
        <v>84</v>
      </c>
      <c r="C50" s="3" t="s">
        <v>72</v>
      </c>
      <c r="D50" s="3" t="s">
        <v>72</v>
      </c>
      <c r="E50" s="24">
        <v>407.7</v>
      </c>
      <c r="F50" s="25">
        <v>407.7</v>
      </c>
      <c r="G50" s="21">
        <f t="shared" si="0"/>
        <v>100</v>
      </c>
    </row>
    <row r="51" spans="1:7" ht="23.25" thickBot="1" x14ac:dyDescent="0.3">
      <c r="A51" s="10" t="s">
        <v>37</v>
      </c>
      <c r="B51" s="3" t="s">
        <v>84</v>
      </c>
      <c r="C51" s="3" t="s">
        <v>73</v>
      </c>
      <c r="D51" s="3" t="s">
        <v>73</v>
      </c>
      <c r="E51" s="24">
        <v>407.7</v>
      </c>
      <c r="F51" s="25">
        <v>407.7</v>
      </c>
      <c r="G51" s="21">
        <f t="shared" si="0"/>
        <v>100</v>
      </c>
    </row>
    <row r="52" spans="1:7" ht="32.25" thickBot="1" x14ac:dyDescent="0.3">
      <c r="A52" s="11" t="s">
        <v>60</v>
      </c>
      <c r="B52" s="3" t="s">
        <v>3</v>
      </c>
      <c r="C52" s="2" t="s">
        <v>72</v>
      </c>
      <c r="D52" s="3" t="s">
        <v>72</v>
      </c>
      <c r="E52" s="22">
        <f>E53</f>
        <v>76.706999999999994</v>
      </c>
      <c r="F52" s="22">
        <f>F53</f>
        <v>70.548000000000002</v>
      </c>
      <c r="G52" s="21">
        <f t="shared" si="0"/>
        <v>91.97074582502249</v>
      </c>
    </row>
    <row r="53" spans="1:7" ht="30.75" thickBot="1" x14ac:dyDescent="0.3">
      <c r="A53" s="10" t="s">
        <v>37</v>
      </c>
      <c r="B53" s="3" t="s">
        <v>3</v>
      </c>
      <c r="C53" s="3">
        <v>200</v>
      </c>
      <c r="D53" s="3" t="s">
        <v>73</v>
      </c>
      <c r="E53" s="24">
        <v>76.706999999999994</v>
      </c>
      <c r="F53" s="25">
        <v>70.548000000000002</v>
      </c>
      <c r="G53" s="21">
        <f t="shared" si="0"/>
        <v>91.97074582502249</v>
      </c>
    </row>
    <row r="54" spans="1:7" s="5" customFormat="1" ht="29.25" thickBot="1" x14ac:dyDescent="0.3">
      <c r="A54" s="11" t="s">
        <v>83</v>
      </c>
      <c r="B54" s="2" t="s">
        <v>85</v>
      </c>
      <c r="C54" s="2" t="s">
        <v>72</v>
      </c>
      <c r="D54" s="2" t="s">
        <v>72</v>
      </c>
      <c r="E54" s="22">
        <v>22</v>
      </c>
      <c r="F54" s="23">
        <v>22</v>
      </c>
      <c r="G54" s="21">
        <f t="shared" si="0"/>
        <v>100</v>
      </c>
    </row>
    <row r="55" spans="1:7" ht="23.25" thickBot="1" x14ac:dyDescent="0.3">
      <c r="A55" s="10" t="s">
        <v>37</v>
      </c>
      <c r="B55" s="3" t="s">
        <v>85</v>
      </c>
      <c r="C55" s="3" t="s">
        <v>73</v>
      </c>
      <c r="D55" s="3" t="s">
        <v>73</v>
      </c>
      <c r="E55" s="24">
        <v>22</v>
      </c>
      <c r="F55" s="25">
        <v>22</v>
      </c>
      <c r="G55" s="21">
        <f t="shared" si="0"/>
        <v>100</v>
      </c>
    </row>
    <row r="56" spans="1:7" ht="32.25" thickBot="1" x14ac:dyDescent="0.3">
      <c r="A56" s="11" t="s">
        <v>61</v>
      </c>
      <c r="B56" s="3" t="s">
        <v>28</v>
      </c>
      <c r="C56" s="2" t="s">
        <v>72</v>
      </c>
      <c r="D56" s="3" t="s">
        <v>72</v>
      </c>
      <c r="E56" s="22">
        <f>E57+E59</f>
        <v>10447.975</v>
      </c>
      <c r="F56" s="22">
        <f>F57+F59</f>
        <v>10447.974</v>
      </c>
      <c r="G56" s="21">
        <f t="shared" si="0"/>
        <v>99.99999042876729</v>
      </c>
    </row>
    <row r="57" spans="1:7" ht="34.5" thickBot="1" x14ac:dyDescent="0.3">
      <c r="A57" s="10" t="s">
        <v>62</v>
      </c>
      <c r="B57" s="3" t="s">
        <v>29</v>
      </c>
      <c r="C57" s="3" t="s">
        <v>72</v>
      </c>
      <c r="D57" s="3" t="s">
        <v>72</v>
      </c>
      <c r="E57" s="24">
        <f>E58</f>
        <v>639.97500000000002</v>
      </c>
      <c r="F57" s="24">
        <f>F58</f>
        <v>639.97400000000005</v>
      </c>
      <c r="G57" s="21">
        <f t="shared" si="0"/>
        <v>99.99984374389625</v>
      </c>
    </row>
    <row r="58" spans="1:7" ht="23.25" thickBot="1" x14ac:dyDescent="0.3">
      <c r="A58" s="10" t="s">
        <v>37</v>
      </c>
      <c r="B58" s="3" t="s">
        <v>29</v>
      </c>
      <c r="C58" s="3">
        <v>200</v>
      </c>
      <c r="D58" s="3" t="s">
        <v>73</v>
      </c>
      <c r="E58" s="24">
        <v>639.97500000000002</v>
      </c>
      <c r="F58" s="25">
        <v>639.97400000000005</v>
      </c>
      <c r="G58" s="21">
        <f t="shared" si="0"/>
        <v>99.99984374389625</v>
      </c>
    </row>
    <row r="59" spans="1:7" ht="34.5" thickBot="1" x14ac:dyDescent="0.3">
      <c r="A59" s="13" t="s">
        <v>80</v>
      </c>
      <c r="B59" s="3" t="s">
        <v>78</v>
      </c>
      <c r="C59" s="3" t="s">
        <v>72</v>
      </c>
      <c r="D59" s="3" t="s">
        <v>72</v>
      </c>
      <c r="E59" s="24">
        <f>E60</f>
        <v>9808</v>
      </c>
      <c r="F59" s="24">
        <f>F60</f>
        <v>9808</v>
      </c>
      <c r="G59" s="21">
        <f t="shared" si="0"/>
        <v>100</v>
      </c>
    </row>
    <row r="60" spans="1:7" ht="23.25" thickBot="1" x14ac:dyDescent="0.3">
      <c r="A60" s="13" t="s">
        <v>37</v>
      </c>
      <c r="B60" s="3" t="s">
        <v>78</v>
      </c>
      <c r="C60" s="3">
        <v>200</v>
      </c>
      <c r="D60" s="3" t="s">
        <v>73</v>
      </c>
      <c r="E60" s="24">
        <v>9808</v>
      </c>
      <c r="F60" s="25">
        <v>9808</v>
      </c>
      <c r="G60" s="21">
        <f t="shared" si="0"/>
        <v>100</v>
      </c>
    </row>
    <row r="61" spans="1:7" ht="42.75" thickBot="1" x14ac:dyDescent="0.3">
      <c r="A61" s="17" t="s">
        <v>62</v>
      </c>
      <c r="B61" s="3" t="s">
        <v>4</v>
      </c>
      <c r="C61" s="2" t="s">
        <v>72</v>
      </c>
      <c r="D61" s="3" t="s">
        <v>72</v>
      </c>
      <c r="E61" s="22">
        <f>E62</f>
        <v>921.72699999999998</v>
      </c>
      <c r="F61" s="22">
        <f>F62</f>
        <v>919.65300000000002</v>
      </c>
      <c r="G61" s="21">
        <f t="shared" si="0"/>
        <v>99.774987604789715</v>
      </c>
    </row>
    <row r="62" spans="1:7" ht="23.25" thickBot="1" x14ac:dyDescent="0.3">
      <c r="A62" s="10" t="s">
        <v>37</v>
      </c>
      <c r="B62" s="3" t="s">
        <v>4</v>
      </c>
      <c r="C62" s="3">
        <v>200</v>
      </c>
      <c r="D62" s="3" t="s">
        <v>73</v>
      </c>
      <c r="E62" s="24">
        <v>921.72699999999998</v>
      </c>
      <c r="F62" s="25">
        <v>919.65300000000002</v>
      </c>
      <c r="G62" s="21">
        <f t="shared" si="0"/>
        <v>99.774987604789715</v>
      </c>
    </row>
    <row r="63" spans="1:7" ht="34.5" thickBot="1" x14ac:dyDescent="0.3">
      <c r="A63" s="13" t="s">
        <v>80</v>
      </c>
      <c r="B63" s="3" t="s">
        <v>79</v>
      </c>
      <c r="C63" s="2" t="s">
        <v>72</v>
      </c>
      <c r="D63" s="3" t="s">
        <v>72</v>
      </c>
      <c r="E63" s="22">
        <f>E64</f>
        <v>278.166</v>
      </c>
      <c r="F63" s="22">
        <f>F64</f>
        <v>278.166</v>
      </c>
      <c r="G63" s="21">
        <f t="shared" si="0"/>
        <v>100</v>
      </c>
    </row>
    <row r="64" spans="1:7" ht="23.25" thickBot="1" x14ac:dyDescent="0.3">
      <c r="A64" s="13" t="s">
        <v>37</v>
      </c>
      <c r="B64" s="3" t="s">
        <v>79</v>
      </c>
      <c r="C64" s="3">
        <v>200</v>
      </c>
      <c r="D64" s="3" t="s">
        <v>73</v>
      </c>
      <c r="E64" s="24">
        <v>278.166</v>
      </c>
      <c r="F64" s="25">
        <v>278.166</v>
      </c>
      <c r="G64" s="21">
        <f t="shared" si="0"/>
        <v>100</v>
      </c>
    </row>
    <row r="65" spans="1:7" ht="42.75" thickBot="1" x14ac:dyDescent="0.3">
      <c r="A65" s="11" t="s">
        <v>63</v>
      </c>
      <c r="B65" s="3" t="s">
        <v>30</v>
      </c>
      <c r="C65" s="2" t="s">
        <v>72</v>
      </c>
      <c r="D65" s="3" t="s">
        <v>72</v>
      </c>
      <c r="E65" s="22">
        <f>E66+E69</f>
        <v>304.95100000000002</v>
      </c>
      <c r="F65" s="22">
        <f>F66+F69</f>
        <v>295.18600000000004</v>
      </c>
      <c r="G65" s="21">
        <f t="shared" si="0"/>
        <v>96.797846211358546</v>
      </c>
    </row>
    <row r="66" spans="1:7" ht="15.75" thickBot="1" x14ac:dyDescent="0.3">
      <c r="A66" s="11" t="s">
        <v>48</v>
      </c>
      <c r="B66" s="7" t="s">
        <v>31</v>
      </c>
      <c r="C66" s="2" t="s">
        <v>72</v>
      </c>
      <c r="D66" s="3" t="s">
        <v>72</v>
      </c>
      <c r="E66" s="22">
        <f>E67</f>
        <v>163.85</v>
      </c>
      <c r="F66" s="22">
        <f>F67</f>
        <v>163.798</v>
      </c>
      <c r="G66" s="21">
        <f t="shared" si="0"/>
        <v>99.968263655782735</v>
      </c>
    </row>
    <row r="67" spans="1:7" ht="23.25" thickBot="1" x14ac:dyDescent="0.3">
      <c r="A67" s="10" t="s">
        <v>64</v>
      </c>
      <c r="B67" s="3" t="s">
        <v>32</v>
      </c>
      <c r="C67" s="3" t="s">
        <v>72</v>
      </c>
      <c r="D67" s="3" t="s">
        <v>72</v>
      </c>
      <c r="E67" s="24">
        <v>163.85</v>
      </c>
      <c r="F67" s="25">
        <v>163.798</v>
      </c>
      <c r="G67" s="21">
        <f t="shared" si="0"/>
        <v>99.968263655782735</v>
      </c>
    </row>
    <row r="68" spans="1:7" ht="23.25" thickBot="1" x14ac:dyDescent="0.3">
      <c r="A68" s="10" t="s">
        <v>37</v>
      </c>
      <c r="B68" s="3" t="s">
        <v>32</v>
      </c>
      <c r="C68" s="3">
        <v>200</v>
      </c>
      <c r="D68" s="3" t="s">
        <v>73</v>
      </c>
      <c r="E68" s="24">
        <v>163.85</v>
      </c>
      <c r="F68" s="25">
        <v>163.798</v>
      </c>
      <c r="G68" s="21">
        <f t="shared" si="0"/>
        <v>99.968263655782735</v>
      </c>
    </row>
    <row r="69" spans="1:7" ht="15.75" thickBot="1" x14ac:dyDescent="0.3">
      <c r="A69" s="16" t="s">
        <v>65</v>
      </c>
      <c r="B69" s="3" t="s">
        <v>86</v>
      </c>
      <c r="C69" s="2" t="s">
        <v>72</v>
      </c>
      <c r="D69" s="3" t="s">
        <v>72</v>
      </c>
      <c r="E69" s="22">
        <f>E70</f>
        <v>141.101</v>
      </c>
      <c r="F69" s="23">
        <f>F70</f>
        <v>131.38800000000001</v>
      </c>
      <c r="G69" s="21">
        <f t="shared" si="0"/>
        <v>93.116278410500286</v>
      </c>
    </row>
    <row r="70" spans="1:7" ht="15.75" thickBot="1" x14ac:dyDescent="0.3">
      <c r="A70" s="10" t="s">
        <v>66</v>
      </c>
      <c r="B70" s="3" t="s">
        <v>33</v>
      </c>
      <c r="C70" s="3" t="s">
        <v>72</v>
      </c>
      <c r="D70" s="3" t="s">
        <v>72</v>
      </c>
      <c r="E70" s="24">
        <f>E71</f>
        <v>141.101</v>
      </c>
      <c r="F70" s="25">
        <f>F71</f>
        <v>131.38800000000001</v>
      </c>
      <c r="G70" s="21">
        <f t="shared" si="0"/>
        <v>93.116278410500286</v>
      </c>
    </row>
    <row r="71" spans="1:7" ht="23.25" thickBot="1" x14ac:dyDescent="0.3">
      <c r="A71" s="10" t="s">
        <v>37</v>
      </c>
      <c r="B71" s="3" t="s">
        <v>33</v>
      </c>
      <c r="C71" s="3">
        <v>200</v>
      </c>
      <c r="D71" s="3" t="s">
        <v>73</v>
      </c>
      <c r="E71" s="24">
        <v>141.101</v>
      </c>
      <c r="F71" s="25">
        <v>131.38800000000001</v>
      </c>
      <c r="G71" s="21">
        <f t="shared" si="0"/>
        <v>93.116278410500286</v>
      </c>
    </row>
    <row r="72" spans="1:7" s="5" customFormat="1" ht="21.75" thickBot="1" x14ac:dyDescent="0.3">
      <c r="A72" s="11" t="s">
        <v>67</v>
      </c>
      <c r="B72" s="2">
        <v>1100000000</v>
      </c>
      <c r="C72" s="2" t="s">
        <v>72</v>
      </c>
      <c r="D72" s="3" t="s">
        <v>72</v>
      </c>
      <c r="E72" s="22">
        <v>699.81</v>
      </c>
      <c r="F72" s="23">
        <v>699.8</v>
      </c>
      <c r="G72" s="21">
        <f t="shared" si="0"/>
        <v>99.998571040711042</v>
      </c>
    </row>
    <row r="73" spans="1:7" ht="23.25" thickBot="1" x14ac:dyDescent="0.3">
      <c r="A73" s="10" t="s">
        <v>34</v>
      </c>
      <c r="B73" s="3">
        <v>1100001000</v>
      </c>
      <c r="C73" s="3" t="s">
        <v>72</v>
      </c>
      <c r="D73" s="3" t="s">
        <v>72</v>
      </c>
      <c r="E73" s="24">
        <v>699.81</v>
      </c>
      <c r="F73" s="25">
        <v>699.8</v>
      </c>
      <c r="G73" s="21">
        <f t="shared" ref="G73:G78" si="1">F73/E73*100</f>
        <v>99.998571040711042</v>
      </c>
    </row>
    <row r="74" spans="1:7" ht="23.25" thickBot="1" x14ac:dyDescent="0.3">
      <c r="A74" s="10" t="s">
        <v>68</v>
      </c>
      <c r="B74" s="3">
        <v>1100001010</v>
      </c>
      <c r="C74" s="3" t="s">
        <v>72</v>
      </c>
      <c r="D74" s="3" t="s">
        <v>72</v>
      </c>
      <c r="E74" s="24">
        <v>699.81</v>
      </c>
      <c r="F74" s="25">
        <v>699.8</v>
      </c>
      <c r="G74" s="21">
        <f t="shared" si="1"/>
        <v>99.998571040711042</v>
      </c>
    </row>
    <row r="75" spans="1:7" ht="57" thickBot="1" x14ac:dyDescent="0.3">
      <c r="A75" s="10" t="s">
        <v>40</v>
      </c>
      <c r="B75" s="3">
        <v>1100001010</v>
      </c>
      <c r="C75" s="3">
        <v>100</v>
      </c>
      <c r="D75" s="3" t="s">
        <v>95</v>
      </c>
      <c r="E75" s="24">
        <v>699.81</v>
      </c>
      <c r="F75" s="25">
        <v>699.8</v>
      </c>
      <c r="G75" s="21">
        <f t="shared" si="1"/>
        <v>99.998571040711042</v>
      </c>
    </row>
    <row r="76" spans="1:7" s="5" customFormat="1" ht="15.75" thickBot="1" x14ac:dyDescent="0.3">
      <c r="A76" s="11" t="s">
        <v>69</v>
      </c>
      <c r="B76" s="4">
        <v>1200000000</v>
      </c>
      <c r="C76" s="19" t="s">
        <v>72</v>
      </c>
      <c r="D76" s="3" t="s">
        <v>72</v>
      </c>
      <c r="E76" s="29">
        <v>630</v>
      </c>
      <c r="F76" s="30">
        <v>630</v>
      </c>
      <c r="G76" s="21">
        <f t="shared" si="1"/>
        <v>100</v>
      </c>
    </row>
    <row r="77" spans="1:7" ht="23.25" thickBot="1" x14ac:dyDescent="0.3">
      <c r="A77" s="10" t="s">
        <v>81</v>
      </c>
      <c r="B77" s="3" t="s">
        <v>82</v>
      </c>
      <c r="C77" s="20" t="s">
        <v>72</v>
      </c>
      <c r="D77" s="3" t="s">
        <v>72</v>
      </c>
      <c r="E77" s="27">
        <v>630</v>
      </c>
      <c r="F77" s="28">
        <v>630</v>
      </c>
      <c r="G77" s="21">
        <f t="shared" si="1"/>
        <v>100</v>
      </c>
    </row>
    <row r="78" spans="1:7" ht="23.25" thickBot="1" x14ac:dyDescent="0.3">
      <c r="A78" s="10" t="s">
        <v>70</v>
      </c>
      <c r="B78" s="3" t="s">
        <v>82</v>
      </c>
      <c r="C78" s="20" t="s">
        <v>73</v>
      </c>
      <c r="D78" s="3" t="s">
        <v>73</v>
      </c>
      <c r="E78" s="27">
        <v>630</v>
      </c>
      <c r="F78" s="28">
        <v>630</v>
      </c>
      <c r="G78" s="21">
        <f t="shared" si="1"/>
        <v>100</v>
      </c>
    </row>
  </sheetData>
  <mergeCells count="5">
    <mergeCell ref="A6:G6"/>
    <mergeCell ref="A5:G5"/>
    <mergeCell ref="B2:G2"/>
    <mergeCell ref="A1:G1"/>
    <mergeCell ref="A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us_typist</cp:lastModifiedBy>
  <cp:lastPrinted>2020-06-02T11:32:47Z</cp:lastPrinted>
  <dcterms:created xsi:type="dcterms:W3CDTF">2020-04-07T09:44:31Z</dcterms:created>
  <dcterms:modified xsi:type="dcterms:W3CDTF">2020-06-02T11:33:29Z</dcterms:modified>
</cp:coreProperties>
</file>